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Esralew\Downloads\"/>
    </mc:Choice>
  </mc:AlternateContent>
  <xr:revisionPtr revIDLastSave="0" documentId="13_ncr:1_{1179ACBE-C985-4D9B-B5DF-D9AD3CA5C372}" xr6:coauthVersionLast="47" xr6:coauthVersionMax="47" xr10:uidLastSave="{00000000-0000-0000-0000-000000000000}"/>
  <bookViews>
    <workbookView xWindow="-120" yWindow="-120" windowWidth="29040" windowHeight="15720" xr2:uid="{B2F532A5-1DE2-48D7-8183-CBDE3574E293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89" i="1" l="1"/>
  <c r="C89" i="1"/>
  <c r="C70" i="1" l="1"/>
  <c r="D94" i="1"/>
  <c r="D95" i="1"/>
  <c r="D96" i="1"/>
  <c r="D97" i="1"/>
  <c r="D98" i="1"/>
  <c r="D99" i="1"/>
  <c r="D100" i="1"/>
  <c r="D101" i="1"/>
  <c r="D102" i="1"/>
  <c r="D103" i="1"/>
  <c r="D104" i="1"/>
  <c r="D93" i="1"/>
  <c r="D92" i="1"/>
  <c r="D91" i="1"/>
  <c r="D90" i="1"/>
  <c r="D88" i="1"/>
  <c r="C103" i="1"/>
  <c r="C104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8" i="1"/>
  <c r="C80" i="1"/>
  <c r="C79" i="1"/>
  <c r="C78" i="1"/>
  <c r="C77" i="1"/>
  <c r="C76" i="1"/>
  <c r="C74" i="1"/>
  <c r="C73" i="1"/>
  <c r="C72" i="1"/>
  <c r="C71" i="1"/>
  <c r="D80" i="1"/>
  <c r="D79" i="1"/>
  <c r="D78" i="1"/>
  <c r="D77" i="1"/>
  <c r="D76" i="1"/>
  <c r="D74" i="1"/>
  <c r="D73" i="1"/>
  <c r="D72" i="1"/>
  <c r="D71" i="1"/>
  <c r="C87" i="1"/>
  <c r="C86" i="1"/>
  <c r="C85" i="1"/>
  <c r="C84" i="1"/>
  <c r="C83" i="1"/>
  <c r="C82" i="1"/>
  <c r="C81" i="1"/>
  <c r="C75" i="1"/>
  <c r="D87" i="1"/>
  <c r="D86" i="1"/>
  <c r="D85" i="1"/>
  <c r="D84" i="1"/>
  <c r="D83" i="1"/>
  <c r="D82" i="1"/>
  <c r="D81" i="1"/>
  <c r="D75" i="1"/>
  <c r="D70" i="1"/>
  <c r="D69" i="1"/>
  <c r="D68" i="1"/>
  <c r="D67" i="1"/>
  <c r="D66" i="1"/>
  <c r="D65" i="1"/>
  <c r="D64" i="1"/>
  <c r="D63" i="1"/>
  <c r="C47" i="1"/>
  <c r="C46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C22" i="1"/>
  <c r="C21" i="1"/>
  <c r="C20" i="1"/>
  <c r="C19" i="1"/>
  <c r="C18" i="1"/>
  <c r="C17" i="1"/>
  <c r="C16" i="1"/>
  <c r="C15" i="1"/>
  <c r="C14" i="1"/>
  <c r="C13" i="1"/>
  <c r="C12" i="1"/>
  <c r="C11" i="1"/>
  <c r="D21" i="1"/>
  <c r="D20" i="1"/>
  <c r="D19" i="1"/>
  <c r="D18" i="1"/>
  <c r="D17" i="1"/>
  <c r="D16" i="1"/>
  <c r="D15" i="1"/>
  <c r="D14" i="1"/>
  <c r="D13" i="1"/>
  <c r="D12" i="1"/>
  <c r="D11" i="1"/>
  <c r="D4" i="1"/>
  <c r="D5" i="1"/>
  <c r="D6" i="1"/>
  <c r="D7" i="1"/>
  <c r="D8" i="1"/>
  <c r="D9" i="1"/>
  <c r="D10" i="1"/>
  <c r="C10" i="1"/>
  <c r="C9" i="1"/>
  <c r="C8" i="1"/>
  <c r="C7" i="1"/>
  <c r="C6" i="1"/>
  <c r="C5" i="1"/>
  <c r="C4" i="1"/>
  <c r="C3" i="1"/>
  <c r="D3" i="1"/>
  <c r="D2" i="1"/>
  <c r="C2" i="1"/>
</calcChain>
</file>

<file path=xl/sharedStrings.xml><?xml version="1.0" encoding="utf-8"?>
<sst xmlns="http://schemas.openxmlformats.org/spreadsheetml/2006/main" count="369" uniqueCount="28">
  <si>
    <t>Station Name</t>
  </si>
  <si>
    <t>USFWS Station ID</t>
  </si>
  <si>
    <t>Discharge Measurement Value (cms)</t>
  </si>
  <si>
    <t>Discharge Measurement Value (cfs)</t>
  </si>
  <si>
    <t>Date</t>
  </si>
  <si>
    <t>Latitude</t>
  </si>
  <si>
    <t>Longitude</t>
  </si>
  <si>
    <t>Method</t>
  </si>
  <si>
    <t>Method References</t>
  </si>
  <si>
    <t>USGS Station ID</t>
  </si>
  <si>
    <t>Donner und Blitzen at Krumbo Reservoir Rd</t>
  </si>
  <si>
    <t>Teledyne StreamPro Accoustic Doppler Current Profiler</t>
  </si>
  <si>
    <t>https://pubs.usgs.gov/tm/3a22/</t>
  </si>
  <si>
    <t>Comment</t>
  </si>
  <si>
    <t>Donner und Blitzen River at Diamond Ln</t>
  </si>
  <si>
    <t>Teledyne StreamPro Accoustic Doppler Current Profiler, moving boat</t>
  </si>
  <si>
    <t>https://hydroacoustics.usgs.gov/publications/15-Rehmel.pdf</t>
  </si>
  <si>
    <t>Donner und Blitzen River at Skunk Farm Canal Rd</t>
  </si>
  <si>
    <t>FWS Site Name "Blitzen River at Rockyford"</t>
  </si>
  <si>
    <t>Donner und Blitzen River at Rockford Bridge</t>
  </si>
  <si>
    <t>NA</t>
  </si>
  <si>
    <t>FWS Site Name "Blitzen River below Page Springs Dam"</t>
  </si>
  <si>
    <t>Donner und Blitzen Below Page Springs</t>
  </si>
  <si>
    <t>Sontek M9 Accoustic Doppler Current Profiler, moving boat</t>
  </si>
  <si>
    <t>Sontek Flowtracker 2 handheld acoustic doppler current profile, wading</t>
  </si>
  <si>
    <t>Donner und Blitzen at Sodhouse Ln</t>
  </si>
  <si>
    <t>Sontek Flowtracker handheld acoustic doppler current profile, wading</t>
  </si>
  <si>
    <t>FWS Site Name "Blitzen River below Sodhouse Dam"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</si>
</sst>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2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1980E-CBA9-41B7-8D06-060C4B2669EF}">
  <dimension ref="A1:K104"/>
  <sheetViews>
    <sheetView tabSelected="1" topLeftCell="A67" workbookViewId="0">
      <selection activeCell="A79" sqref="A79"/>
    </sheetView>
  </sheetViews>
  <sheetFormatPr defaultRowHeight="15" x14ac:dyDescent="0.25"/>
  <cols>
    <col min="1" max="1" width="51.7109375" customWidth="1"/>
    <col min="3" max="3" width="23.28515625" customWidth="1"/>
    <col min="6" max="6" width="10.42578125" bestFit="1" customWidth="1"/>
    <col min="9" max="9" width="32.140625" customWidth="1"/>
    <col min="10" max="10" width="29.28515625" customWidth="1"/>
  </cols>
  <sheetData>
    <row r="1" spans="1:11" x14ac:dyDescent="0.25">
      <c r="A1" s="1" t="s">
        <v>0</v>
      </c>
      <c r="B1" s="1" t="s">
        <v>1</v>
      </c>
      <c r="C1" s="1" t="s">
        <v>9</v>
      </c>
      <c r="D1" s="2" t="s">
        <v>2</v>
      </c>
      <c r="E1" s="3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13</v>
      </c>
    </row>
    <row r="2" spans="1:11" x14ac:dyDescent="0.25">
      <c r="A2" t="s">
        <v>10</v>
      </c>
      <c r="B2">
        <v>357053</v>
      </c>
      <c r="C2" t="str">
        <f>"425818118520500"</f>
        <v>425818118520500</v>
      </c>
      <c r="D2">
        <f>E2*0.0283168466</f>
        <v>4.8421807686000005</v>
      </c>
      <c r="E2">
        <v>171</v>
      </c>
      <c r="F2" s="4">
        <v>45377</v>
      </c>
      <c r="G2">
        <v>42.971772999999999</v>
      </c>
      <c r="H2">
        <v>-118.86795600000001</v>
      </c>
      <c r="I2" t="s">
        <v>11</v>
      </c>
      <c r="J2" t="s">
        <v>12</v>
      </c>
    </row>
    <row r="3" spans="1:11" x14ac:dyDescent="0.25">
      <c r="A3" t="s">
        <v>10</v>
      </c>
      <c r="B3">
        <v>357053</v>
      </c>
      <c r="C3" t="str">
        <f t="shared" ref="C3:C21" si="0">"425818118520500"</f>
        <v>425818118520500</v>
      </c>
      <c r="D3">
        <f>E3*0.0283168466</f>
        <v>8.5516876732</v>
      </c>
      <c r="E3">
        <v>302</v>
      </c>
      <c r="F3" s="4">
        <v>45400</v>
      </c>
      <c r="G3">
        <v>42.971772999999999</v>
      </c>
      <c r="H3">
        <v>-118.86795600000001</v>
      </c>
      <c r="I3" t="s">
        <v>11</v>
      </c>
      <c r="J3" t="s">
        <v>12</v>
      </c>
    </row>
    <row r="4" spans="1:11" x14ac:dyDescent="0.25">
      <c r="A4" t="s">
        <v>10</v>
      </c>
      <c r="B4">
        <v>357053</v>
      </c>
      <c r="C4" t="str">
        <f t="shared" si="0"/>
        <v>425818118520500</v>
      </c>
      <c r="D4">
        <f t="shared" ref="D4:D69" si="1">E4*0.0283168466</f>
        <v>10.279015315800001</v>
      </c>
      <c r="E4">
        <v>363</v>
      </c>
      <c r="F4" s="4">
        <v>45443</v>
      </c>
      <c r="G4">
        <v>42.971772999999999</v>
      </c>
      <c r="H4">
        <v>-118.86795600000001</v>
      </c>
      <c r="I4" t="s">
        <v>11</v>
      </c>
      <c r="J4" t="s">
        <v>12</v>
      </c>
    </row>
    <row r="5" spans="1:11" x14ac:dyDescent="0.25">
      <c r="A5" t="s">
        <v>10</v>
      </c>
      <c r="B5">
        <v>357053</v>
      </c>
      <c r="C5" t="str">
        <f t="shared" si="0"/>
        <v>425818118520500</v>
      </c>
      <c r="D5">
        <f t="shared" si="1"/>
        <v>4.0493090638</v>
      </c>
      <c r="E5">
        <v>143</v>
      </c>
      <c r="F5" s="4">
        <v>45464</v>
      </c>
      <c r="G5">
        <v>42.971772999999999</v>
      </c>
      <c r="H5">
        <v>-118.86795600000001</v>
      </c>
      <c r="I5" t="s">
        <v>11</v>
      </c>
      <c r="J5" t="s">
        <v>12</v>
      </c>
    </row>
    <row r="6" spans="1:11" x14ac:dyDescent="0.25">
      <c r="A6" t="s">
        <v>10</v>
      </c>
      <c r="B6">
        <v>357053</v>
      </c>
      <c r="C6" t="str">
        <f t="shared" si="0"/>
        <v>425818118520500</v>
      </c>
      <c r="D6">
        <f t="shared" si="1"/>
        <v>2.800819297206</v>
      </c>
      <c r="E6">
        <v>98.91</v>
      </c>
      <c r="F6" s="4">
        <v>45471</v>
      </c>
      <c r="G6">
        <v>42.971772999999999</v>
      </c>
      <c r="H6">
        <v>-118.86795600000001</v>
      </c>
      <c r="I6" t="s">
        <v>11</v>
      </c>
      <c r="J6" t="s">
        <v>12</v>
      </c>
    </row>
    <row r="7" spans="1:11" x14ac:dyDescent="0.25">
      <c r="A7" t="s">
        <v>10</v>
      </c>
      <c r="B7">
        <v>357053</v>
      </c>
      <c r="C7" t="str">
        <f t="shared" si="0"/>
        <v>425818118520500</v>
      </c>
      <c r="D7">
        <f t="shared" si="1"/>
        <v>1.845125724456</v>
      </c>
      <c r="E7">
        <v>65.16</v>
      </c>
      <c r="F7" s="4">
        <v>45492</v>
      </c>
      <c r="G7">
        <v>42.971772999999999</v>
      </c>
      <c r="H7">
        <v>-118.86795600000001</v>
      </c>
      <c r="I7" t="s">
        <v>11</v>
      </c>
      <c r="J7" t="s">
        <v>12</v>
      </c>
    </row>
    <row r="8" spans="1:11" x14ac:dyDescent="0.25">
      <c r="A8" t="s">
        <v>10</v>
      </c>
      <c r="B8">
        <v>357053</v>
      </c>
      <c r="C8" t="str">
        <f t="shared" si="0"/>
        <v>425818118520500</v>
      </c>
      <c r="D8">
        <f t="shared" si="1"/>
        <v>1.5715849863</v>
      </c>
      <c r="E8">
        <v>55.5</v>
      </c>
      <c r="F8" s="4">
        <v>45502</v>
      </c>
      <c r="G8">
        <v>42.971772999999999</v>
      </c>
      <c r="H8">
        <v>-118.86795600000001</v>
      </c>
      <c r="I8" t="s">
        <v>15</v>
      </c>
      <c r="J8" t="s">
        <v>12</v>
      </c>
    </row>
    <row r="9" spans="1:11" x14ac:dyDescent="0.25">
      <c r="A9" t="s">
        <v>10</v>
      </c>
      <c r="B9">
        <v>357053</v>
      </c>
      <c r="C9" t="str">
        <f t="shared" si="0"/>
        <v>425818118520500</v>
      </c>
      <c r="D9">
        <f t="shared" si="1"/>
        <v>1.3934720211860001</v>
      </c>
      <c r="E9">
        <v>49.21</v>
      </c>
      <c r="F9" s="4">
        <v>45519</v>
      </c>
      <c r="G9">
        <v>42.971772999999999</v>
      </c>
      <c r="H9">
        <v>-118.86795600000001</v>
      </c>
      <c r="I9" t="s">
        <v>15</v>
      </c>
      <c r="J9" t="s">
        <v>12</v>
      </c>
    </row>
    <row r="10" spans="1:11" x14ac:dyDescent="0.25">
      <c r="A10" t="s">
        <v>10</v>
      </c>
      <c r="B10">
        <v>357053</v>
      </c>
      <c r="C10" t="str">
        <f t="shared" si="0"/>
        <v>425818118520500</v>
      </c>
      <c r="D10">
        <f t="shared" si="1"/>
        <v>1.4124443084080001</v>
      </c>
      <c r="E10">
        <v>49.88</v>
      </c>
      <c r="F10" s="4">
        <v>45533</v>
      </c>
      <c r="G10">
        <v>42.971772999999999</v>
      </c>
      <c r="H10">
        <v>-118.86795600000001</v>
      </c>
      <c r="I10" t="s">
        <v>15</v>
      </c>
      <c r="J10" t="s">
        <v>12</v>
      </c>
    </row>
    <row r="11" spans="1:11" x14ac:dyDescent="0.25">
      <c r="A11" t="s">
        <v>10</v>
      </c>
      <c r="B11">
        <v>357053</v>
      </c>
      <c r="C11" t="str">
        <f t="shared" si="0"/>
        <v>425818118520500</v>
      </c>
      <c r="D11">
        <f t="shared" si="1"/>
        <v>13.77473002857</v>
      </c>
      <c r="E11">
        <v>486.45</v>
      </c>
      <c r="F11" s="4">
        <v>45764</v>
      </c>
      <c r="G11">
        <v>42.971772999999999</v>
      </c>
      <c r="H11">
        <v>-118.86795600000001</v>
      </c>
      <c r="I11" t="s">
        <v>15</v>
      </c>
      <c r="J11" t="s">
        <v>12</v>
      </c>
    </row>
    <row r="12" spans="1:11" x14ac:dyDescent="0.25">
      <c r="A12" t="s">
        <v>10</v>
      </c>
      <c r="B12">
        <v>357053</v>
      </c>
      <c r="C12" t="str">
        <f t="shared" si="0"/>
        <v>425818118520500</v>
      </c>
      <c r="D12">
        <f t="shared" si="1"/>
        <v>12.518877881860002</v>
      </c>
      <c r="E12">
        <v>442.1</v>
      </c>
      <c r="F12" s="4">
        <v>45778</v>
      </c>
      <c r="G12">
        <v>42.971772999999999</v>
      </c>
      <c r="H12">
        <v>-118.86795600000001</v>
      </c>
      <c r="I12" t="s">
        <v>15</v>
      </c>
      <c r="J12" t="s">
        <v>12</v>
      </c>
    </row>
    <row r="13" spans="1:11" x14ac:dyDescent="0.25">
      <c r="A13" t="s">
        <v>10</v>
      </c>
      <c r="B13">
        <v>357053</v>
      </c>
      <c r="C13" t="str">
        <f t="shared" si="0"/>
        <v>425818118520500</v>
      </c>
      <c r="D13">
        <f t="shared" si="1"/>
        <v>10.533866935200001</v>
      </c>
      <c r="E13">
        <v>372</v>
      </c>
      <c r="F13" s="4">
        <v>45797</v>
      </c>
      <c r="G13">
        <v>42.971772999999999</v>
      </c>
      <c r="H13">
        <v>-118.86795600000001</v>
      </c>
      <c r="I13" t="s">
        <v>15</v>
      </c>
      <c r="J13" t="s">
        <v>12</v>
      </c>
    </row>
    <row r="14" spans="1:11" x14ac:dyDescent="0.25">
      <c r="A14" t="s">
        <v>10</v>
      </c>
      <c r="B14">
        <v>357053</v>
      </c>
      <c r="C14" t="str">
        <f t="shared" si="0"/>
        <v>425818118520500</v>
      </c>
      <c r="D14">
        <f t="shared" si="1"/>
        <v>13.803613212102</v>
      </c>
      <c r="E14">
        <v>487.47</v>
      </c>
      <c r="F14" s="4">
        <v>45811</v>
      </c>
      <c r="G14">
        <v>42.971772999999999</v>
      </c>
      <c r="H14">
        <v>-118.86795600000001</v>
      </c>
      <c r="I14" t="s">
        <v>15</v>
      </c>
      <c r="J14" t="s">
        <v>12</v>
      </c>
    </row>
    <row r="15" spans="1:11" x14ac:dyDescent="0.25">
      <c r="A15" t="s">
        <v>10</v>
      </c>
      <c r="B15">
        <v>357053</v>
      </c>
      <c r="C15" t="str">
        <f t="shared" si="0"/>
        <v>425818118520500</v>
      </c>
      <c r="D15">
        <f t="shared" si="1"/>
        <v>6.0722645849040005</v>
      </c>
      <c r="E15">
        <v>214.44</v>
      </c>
      <c r="F15" s="4">
        <v>45828</v>
      </c>
      <c r="G15">
        <v>42.971772999999999</v>
      </c>
      <c r="H15">
        <v>-118.86795600000001</v>
      </c>
      <c r="I15" t="s">
        <v>15</v>
      </c>
      <c r="J15" t="s">
        <v>12</v>
      </c>
    </row>
    <row r="16" spans="1:11" x14ac:dyDescent="0.25">
      <c r="A16" t="s">
        <v>10</v>
      </c>
      <c r="B16">
        <v>357053</v>
      </c>
      <c r="C16" t="str">
        <f t="shared" si="0"/>
        <v>425818118520500</v>
      </c>
      <c r="D16">
        <f t="shared" si="1"/>
        <v>4.0365664828300005</v>
      </c>
      <c r="E16">
        <v>142.55000000000001</v>
      </c>
      <c r="F16" s="4">
        <v>45834</v>
      </c>
      <c r="G16">
        <v>42.971772999999999</v>
      </c>
      <c r="H16">
        <v>-118.86795600000001</v>
      </c>
      <c r="I16" t="s">
        <v>15</v>
      </c>
      <c r="J16" t="s">
        <v>12</v>
      </c>
    </row>
    <row r="17" spans="1:10" x14ac:dyDescent="0.25">
      <c r="A17" t="s">
        <v>10</v>
      </c>
      <c r="B17">
        <v>357053</v>
      </c>
      <c r="C17" t="str">
        <f t="shared" si="0"/>
        <v>425818118520500</v>
      </c>
      <c r="D17">
        <f t="shared" si="1"/>
        <v>2.199086306956</v>
      </c>
      <c r="E17">
        <v>77.66</v>
      </c>
      <c r="F17" s="4">
        <v>45846</v>
      </c>
      <c r="G17">
        <v>42.971772999999999</v>
      </c>
      <c r="H17">
        <v>-118.86795600000001</v>
      </c>
      <c r="I17" t="s">
        <v>15</v>
      </c>
      <c r="J17" t="s">
        <v>12</v>
      </c>
    </row>
    <row r="18" spans="1:10" x14ac:dyDescent="0.25">
      <c r="A18" t="s">
        <v>10</v>
      </c>
      <c r="B18">
        <v>357053</v>
      </c>
      <c r="C18" t="str">
        <f t="shared" si="0"/>
        <v>425818118520500</v>
      </c>
      <c r="D18">
        <f t="shared" si="1"/>
        <v>2.3936230430980001</v>
      </c>
      <c r="E18">
        <v>84.53</v>
      </c>
      <c r="F18" s="4">
        <v>45860</v>
      </c>
      <c r="G18">
        <v>42.971772999999999</v>
      </c>
      <c r="H18">
        <v>-118.86795600000001</v>
      </c>
      <c r="I18" t="s">
        <v>15</v>
      </c>
      <c r="J18" t="s">
        <v>12</v>
      </c>
    </row>
    <row r="19" spans="1:10" x14ac:dyDescent="0.25">
      <c r="A19" t="s">
        <v>10</v>
      </c>
      <c r="B19">
        <v>357053</v>
      </c>
      <c r="C19" t="str">
        <f t="shared" si="0"/>
        <v>425818118520500</v>
      </c>
      <c r="D19">
        <f t="shared" si="1"/>
        <v>1.8926980267440001</v>
      </c>
      <c r="E19">
        <v>66.84</v>
      </c>
      <c r="F19" s="4">
        <v>45874</v>
      </c>
      <c r="G19">
        <v>42.971772999999999</v>
      </c>
      <c r="H19">
        <v>-118.86795600000001</v>
      </c>
      <c r="I19" t="s">
        <v>15</v>
      </c>
      <c r="J19" t="s">
        <v>12</v>
      </c>
    </row>
    <row r="20" spans="1:10" x14ac:dyDescent="0.25">
      <c r="A20" t="s">
        <v>10</v>
      </c>
      <c r="B20">
        <v>357053</v>
      </c>
      <c r="C20" t="str">
        <f t="shared" si="0"/>
        <v>425818118520500</v>
      </c>
      <c r="D20">
        <f t="shared" si="1"/>
        <v>1.837197007408</v>
      </c>
      <c r="E20">
        <v>64.88</v>
      </c>
      <c r="F20" s="4">
        <v>45889</v>
      </c>
      <c r="G20">
        <v>42.971772999999999</v>
      </c>
      <c r="H20">
        <v>-118.86795600000001</v>
      </c>
      <c r="I20" t="s">
        <v>15</v>
      </c>
      <c r="J20" t="s">
        <v>12</v>
      </c>
    </row>
    <row r="21" spans="1:10" x14ac:dyDescent="0.25">
      <c r="A21" t="s">
        <v>10</v>
      </c>
      <c r="B21">
        <v>357053</v>
      </c>
      <c r="C21" t="str">
        <f t="shared" si="0"/>
        <v>425818118520500</v>
      </c>
      <c r="D21">
        <f t="shared" si="1"/>
        <v>1.733840517318</v>
      </c>
      <c r="E21">
        <v>61.23</v>
      </c>
      <c r="F21" s="4">
        <v>45909</v>
      </c>
      <c r="G21">
        <v>42.971772999999999</v>
      </c>
      <c r="H21">
        <v>-118.86795600000001</v>
      </c>
      <c r="I21" t="s">
        <v>15</v>
      </c>
      <c r="J21" t="s">
        <v>12</v>
      </c>
    </row>
    <row r="22" spans="1:10" x14ac:dyDescent="0.25">
      <c r="A22" t="s">
        <v>14</v>
      </c>
      <c r="B22">
        <v>357054</v>
      </c>
      <c r="C22" t="str">
        <f>"430242118502100"</f>
        <v>430242118502100</v>
      </c>
      <c r="D22">
        <f t="shared" si="1"/>
        <v>4.7289133822</v>
      </c>
      <c r="E22">
        <v>167</v>
      </c>
      <c r="F22" s="4">
        <v>45377</v>
      </c>
      <c r="G22">
        <v>43.045048999999999</v>
      </c>
      <c r="H22">
        <v>-118.83927199999999</v>
      </c>
      <c r="I22" t="s">
        <v>15</v>
      </c>
      <c r="J22" t="s">
        <v>12</v>
      </c>
    </row>
    <row r="23" spans="1:10" x14ac:dyDescent="0.25">
      <c r="A23" t="s">
        <v>14</v>
      </c>
      <c r="B23">
        <v>357054</v>
      </c>
      <c r="C23" t="str">
        <f t="shared" ref="C23:C41" si="2">"430242118502100"</f>
        <v>430242118502100</v>
      </c>
      <c r="D23">
        <f t="shared" si="1"/>
        <v>10.069470650960001</v>
      </c>
      <c r="E23">
        <v>355.6</v>
      </c>
      <c r="F23" s="4">
        <v>45428</v>
      </c>
      <c r="G23">
        <v>43.045048999999999</v>
      </c>
      <c r="H23">
        <v>-118.83927199999999</v>
      </c>
      <c r="I23" t="s">
        <v>15</v>
      </c>
      <c r="J23" t="s">
        <v>12</v>
      </c>
    </row>
    <row r="24" spans="1:10" x14ac:dyDescent="0.25">
      <c r="A24" t="s">
        <v>14</v>
      </c>
      <c r="B24">
        <v>357054</v>
      </c>
      <c r="C24" t="str">
        <f t="shared" si="2"/>
        <v>430242118502100</v>
      </c>
      <c r="D24">
        <f t="shared" si="1"/>
        <v>9.1180246052000005</v>
      </c>
      <c r="E24">
        <v>322</v>
      </c>
      <c r="F24" s="4">
        <v>45443</v>
      </c>
      <c r="G24">
        <v>43.045048999999999</v>
      </c>
      <c r="H24">
        <v>-118.83927199999999</v>
      </c>
      <c r="I24" t="s">
        <v>15</v>
      </c>
      <c r="J24" t="s">
        <v>12</v>
      </c>
    </row>
    <row r="25" spans="1:10" x14ac:dyDescent="0.25">
      <c r="A25" t="s">
        <v>14</v>
      </c>
      <c r="B25">
        <v>357054</v>
      </c>
      <c r="C25" t="str">
        <f t="shared" si="2"/>
        <v>430242118502100</v>
      </c>
      <c r="D25">
        <f t="shared" si="1"/>
        <v>3.4546552852000003</v>
      </c>
      <c r="E25">
        <v>122</v>
      </c>
      <c r="F25" s="4">
        <v>45464</v>
      </c>
      <c r="G25">
        <v>43.045048999999999</v>
      </c>
      <c r="H25">
        <v>-118.83927199999999</v>
      </c>
      <c r="I25" t="s">
        <v>15</v>
      </c>
      <c r="J25" t="s">
        <v>12</v>
      </c>
    </row>
    <row r="26" spans="1:10" x14ac:dyDescent="0.25">
      <c r="A26" t="s">
        <v>14</v>
      </c>
      <c r="B26">
        <v>357054</v>
      </c>
      <c r="C26" t="str">
        <f t="shared" si="2"/>
        <v>430242118502100</v>
      </c>
      <c r="D26">
        <f t="shared" si="1"/>
        <v>2.0829872358960002</v>
      </c>
      <c r="E26">
        <v>73.56</v>
      </c>
      <c r="F26" s="4">
        <v>45471</v>
      </c>
      <c r="G26">
        <v>43.045048999999999</v>
      </c>
      <c r="H26">
        <v>-118.83927199999999</v>
      </c>
      <c r="I26" t="s">
        <v>15</v>
      </c>
      <c r="J26" t="s">
        <v>12</v>
      </c>
    </row>
    <row r="27" spans="1:10" x14ac:dyDescent="0.25">
      <c r="A27" t="s">
        <v>14</v>
      </c>
      <c r="B27">
        <v>357054</v>
      </c>
      <c r="C27" t="str">
        <f t="shared" si="2"/>
        <v>430242118502100</v>
      </c>
      <c r="D27">
        <f t="shared" si="1"/>
        <v>1.6831646886426399</v>
      </c>
      <c r="E27">
        <v>59.440399999999997</v>
      </c>
      <c r="F27" s="4">
        <v>45492</v>
      </c>
      <c r="G27">
        <v>43.045048999999999</v>
      </c>
      <c r="H27">
        <v>-118.83927199999999</v>
      </c>
      <c r="I27" t="s">
        <v>24</v>
      </c>
      <c r="J27" t="s">
        <v>16</v>
      </c>
    </row>
    <row r="28" spans="1:10" x14ac:dyDescent="0.25">
      <c r="A28" t="s">
        <v>14</v>
      </c>
      <c r="B28">
        <v>357054</v>
      </c>
      <c r="C28" t="str">
        <f t="shared" si="2"/>
        <v>430242118502100</v>
      </c>
      <c r="D28">
        <f t="shared" si="1"/>
        <v>1.670127612468</v>
      </c>
      <c r="E28">
        <v>58.98</v>
      </c>
      <c r="F28" s="4">
        <v>45502</v>
      </c>
      <c r="G28">
        <v>43.045048999999999</v>
      </c>
      <c r="H28">
        <v>-118.83927199999999</v>
      </c>
      <c r="I28" t="s">
        <v>15</v>
      </c>
      <c r="J28" t="s">
        <v>12</v>
      </c>
    </row>
    <row r="29" spans="1:10" x14ac:dyDescent="0.25">
      <c r="A29" t="s">
        <v>14</v>
      </c>
      <c r="B29">
        <v>357054</v>
      </c>
      <c r="C29" t="str">
        <f t="shared" si="2"/>
        <v>430242118502100</v>
      </c>
      <c r="D29">
        <f t="shared" si="1"/>
        <v>1.4342482802900001</v>
      </c>
      <c r="E29">
        <v>50.65</v>
      </c>
      <c r="F29" s="4">
        <v>45519</v>
      </c>
      <c r="G29">
        <v>43.045048999999999</v>
      </c>
      <c r="H29">
        <v>-118.83927199999999</v>
      </c>
      <c r="I29" t="s">
        <v>15</v>
      </c>
      <c r="J29" t="s">
        <v>12</v>
      </c>
    </row>
    <row r="30" spans="1:10" x14ac:dyDescent="0.25">
      <c r="A30" t="s">
        <v>14</v>
      </c>
      <c r="B30">
        <v>357054</v>
      </c>
      <c r="C30" t="str">
        <f t="shared" si="2"/>
        <v>430242118502100</v>
      </c>
      <c r="D30">
        <f t="shared" si="1"/>
        <v>1.5007928698000002</v>
      </c>
      <c r="E30">
        <v>53</v>
      </c>
      <c r="F30" s="4">
        <v>45533</v>
      </c>
      <c r="G30">
        <v>43.045048999999999</v>
      </c>
      <c r="H30">
        <v>-118.83927199999999</v>
      </c>
      <c r="I30" t="s">
        <v>15</v>
      </c>
      <c r="J30" t="s">
        <v>12</v>
      </c>
    </row>
    <row r="31" spans="1:10" x14ac:dyDescent="0.25">
      <c r="A31" t="s">
        <v>14</v>
      </c>
      <c r="B31">
        <v>357054</v>
      </c>
      <c r="C31" t="str">
        <f t="shared" si="2"/>
        <v>430242118502100</v>
      </c>
      <c r="D31">
        <f t="shared" si="1"/>
        <v>14.726742411262002</v>
      </c>
      <c r="E31">
        <v>520.07000000000005</v>
      </c>
      <c r="F31" s="4">
        <v>45764</v>
      </c>
      <c r="G31">
        <v>43.045048999999999</v>
      </c>
      <c r="H31">
        <v>-118.83927199999999</v>
      </c>
      <c r="I31" t="s">
        <v>15</v>
      </c>
      <c r="J31" t="s">
        <v>12</v>
      </c>
    </row>
    <row r="32" spans="1:10" x14ac:dyDescent="0.25">
      <c r="A32" t="s">
        <v>14</v>
      </c>
      <c r="B32">
        <v>357054</v>
      </c>
      <c r="C32" t="str">
        <f t="shared" si="2"/>
        <v>430242118502100</v>
      </c>
      <c r="D32">
        <f t="shared" si="1"/>
        <v>11.837574552664002</v>
      </c>
      <c r="E32">
        <v>418.04</v>
      </c>
      <c r="F32" s="4">
        <v>45778</v>
      </c>
      <c r="G32">
        <v>43.045048999999999</v>
      </c>
      <c r="H32">
        <v>-118.83927199999999</v>
      </c>
      <c r="I32" t="s">
        <v>15</v>
      </c>
      <c r="J32" t="s">
        <v>12</v>
      </c>
    </row>
    <row r="33" spans="1:10" x14ac:dyDescent="0.25">
      <c r="A33" t="s">
        <v>14</v>
      </c>
      <c r="B33">
        <v>357054</v>
      </c>
      <c r="C33" t="str">
        <f t="shared" si="2"/>
        <v>430242118502100</v>
      </c>
      <c r="D33">
        <f t="shared" si="1"/>
        <v>10.4489163954</v>
      </c>
      <c r="E33">
        <v>369</v>
      </c>
      <c r="F33" s="4">
        <v>45797</v>
      </c>
      <c r="G33">
        <v>43.045048999999999</v>
      </c>
      <c r="H33">
        <v>-118.83927199999999</v>
      </c>
      <c r="I33" t="s">
        <v>15</v>
      </c>
      <c r="J33" t="s">
        <v>12</v>
      </c>
    </row>
    <row r="34" spans="1:10" x14ac:dyDescent="0.25">
      <c r="A34" t="s">
        <v>14</v>
      </c>
      <c r="B34">
        <v>357054</v>
      </c>
      <c r="C34" t="str">
        <f t="shared" si="2"/>
        <v>430242118502100</v>
      </c>
      <c r="D34">
        <f t="shared" si="1"/>
        <v>12.047968722902</v>
      </c>
      <c r="E34">
        <v>425.47</v>
      </c>
      <c r="F34" s="4">
        <v>45811</v>
      </c>
      <c r="G34">
        <v>43.045048999999999</v>
      </c>
      <c r="H34">
        <v>-118.83927199999999</v>
      </c>
      <c r="I34" t="s">
        <v>15</v>
      </c>
      <c r="J34" t="s">
        <v>12</v>
      </c>
    </row>
    <row r="35" spans="1:10" x14ac:dyDescent="0.25">
      <c r="A35" t="s">
        <v>14</v>
      </c>
      <c r="B35">
        <v>357054</v>
      </c>
      <c r="C35" t="str">
        <f t="shared" si="2"/>
        <v>430242118502100</v>
      </c>
      <c r="D35">
        <f t="shared" si="1"/>
        <v>3.7163029477840004</v>
      </c>
      <c r="E35">
        <v>131.24</v>
      </c>
      <c r="F35" s="4">
        <v>45828</v>
      </c>
      <c r="G35">
        <v>43.045048999999999</v>
      </c>
      <c r="H35">
        <v>-118.83927199999999</v>
      </c>
      <c r="I35" t="s">
        <v>15</v>
      </c>
      <c r="J35" t="s">
        <v>12</v>
      </c>
    </row>
    <row r="36" spans="1:10" x14ac:dyDescent="0.25">
      <c r="A36" t="s">
        <v>14</v>
      </c>
      <c r="B36">
        <v>357054</v>
      </c>
      <c r="C36" t="str">
        <f t="shared" si="2"/>
        <v>430242118502100</v>
      </c>
      <c r="D36">
        <f t="shared" si="1"/>
        <v>2.7903420639640002</v>
      </c>
      <c r="E36">
        <v>98.54</v>
      </c>
      <c r="F36" s="4">
        <v>45834</v>
      </c>
      <c r="G36">
        <v>43.045048999999999</v>
      </c>
      <c r="H36">
        <v>-118.83927199999999</v>
      </c>
      <c r="I36" t="s">
        <v>15</v>
      </c>
      <c r="J36" t="s">
        <v>12</v>
      </c>
    </row>
    <row r="37" spans="1:10" x14ac:dyDescent="0.25">
      <c r="A37" t="s">
        <v>14</v>
      </c>
      <c r="B37">
        <v>357054</v>
      </c>
      <c r="C37" t="str">
        <f t="shared" si="2"/>
        <v>430242118502100</v>
      </c>
      <c r="D37">
        <f t="shared" si="1"/>
        <v>1.982745598932</v>
      </c>
      <c r="E37">
        <v>70.02</v>
      </c>
      <c r="F37" s="4">
        <v>45846</v>
      </c>
      <c r="G37">
        <v>43.045048999999999</v>
      </c>
      <c r="H37">
        <v>-118.83927199999999</v>
      </c>
      <c r="I37" t="s">
        <v>15</v>
      </c>
      <c r="J37" t="s">
        <v>12</v>
      </c>
    </row>
    <row r="38" spans="1:10" x14ac:dyDescent="0.25">
      <c r="A38" t="s">
        <v>14</v>
      </c>
      <c r="B38">
        <v>357054</v>
      </c>
      <c r="C38" t="str">
        <f t="shared" si="2"/>
        <v>430242118502100</v>
      </c>
      <c r="D38">
        <f t="shared" si="1"/>
        <v>2.2809219936299998</v>
      </c>
      <c r="E38">
        <v>80.55</v>
      </c>
      <c r="F38" s="4">
        <v>45860</v>
      </c>
      <c r="G38">
        <v>43.045048999999999</v>
      </c>
      <c r="H38">
        <v>-118.83927199999999</v>
      </c>
      <c r="I38" t="s">
        <v>15</v>
      </c>
      <c r="J38" t="s">
        <v>12</v>
      </c>
    </row>
    <row r="39" spans="1:10" x14ac:dyDescent="0.25">
      <c r="A39" t="s">
        <v>14</v>
      </c>
      <c r="B39">
        <v>357054</v>
      </c>
      <c r="C39" t="str">
        <f t="shared" si="2"/>
        <v>430242118502100</v>
      </c>
      <c r="D39">
        <f t="shared" si="1"/>
        <v>1.972551534156</v>
      </c>
      <c r="E39">
        <v>69.66</v>
      </c>
      <c r="F39" s="4">
        <v>45874</v>
      </c>
      <c r="G39">
        <v>43.045048999999999</v>
      </c>
      <c r="H39">
        <v>-118.83927199999999</v>
      </c>
      <c r="I39" t="s">
        <v>15</v>
      </c>
      <c r="J39" t="s">
        <v>12</v>
      </c>
    </row>
    <row r="40" spans="1:10" x14ac:dyDescent="0.25">
      <c r="A40" t="s">
        <v>14</v>
      </c>
      <c r="B40">
        <v>357054</v>
      </c>
      <c r="C40" t="str">
        <f t="shared" si="2"/>
        <v>430242118502100</v>
      </c>
      <c r="D40">
        <f t="shared" si="1"/>
        <v>1.789341536654</v>
      </c>
      <c r="E40">
        <v>63.19</v>
      </c>
      <c r="F40" s="4">
        <v>45889</v>
      </c>
      <c r="G40">
        <v>43.045048999999999</v>
      </c>
      <c r="H40">
        <v>-118.83927199999999</v>
      </c>
      <c r="I40" t="s">
        <v>15</v>
      </c>
      <c r="J40" t="s">
        <v>12</v>
      </c>
    </row>
    <row r="41" spans="1:10" x14ac:dyDescent="0.25">
      <c r="A41" t="s">
        <v>14</v>
      </c>
      <c r="B41">
        <v>357054</v>
      </c>
      <c r="C41" t="str">
        <f t="shared" si="2"/>
        <v>430242118502100</v>
      </c>
      <c r="D41">
        <f t="shared" si="1"/>
        <v>1.7378048758419999</v>
      </c>
      <c r="E41">
        <v>61.37</v>
      </c>
      <c r="F41" s="4">
        <v>45909</v>
      </c>
      <c r="G41">
        <v>43.045048999999999</v>
      </c>
      <c r="H41">
        <v>-118.83927199999999</v>
      </c>
      <c r="I41" t="s">
        <v>15</v>
      </c>
      <c r="J41" t="s">
        <v>12</v>
      </c>
    </row>
    <row r="42" spans="1:10" x14ac:dyDescent="0.25">
      <c r="A42" t="s">
        <v>17</v>
      </c>
      <c r="B42">
        <v>375055</v>
      </c>
      <c r="C42" t="str">
        <f>"430506118505600"</f>
        <v>430506118505600</v>
      </c>
      <c r="D42">
        <f t="shared" si="1"/>
        <v>6.9093105704000006</v>
      </c>
      <c r="E42">
        <v>244</v>
      </c>
      <c r="F42" s="4">
        <v>45378</v>
      </c>
      <c r="G42">
        <v>43.085000000000001</v>
      </c>
      <c r="H42">
        <v>-118.848889</v>
      </c>
      <c r="I42" t="s">
        <v>15</v>
      </c>
      <c r="J42" t="s">
        <v>12</v>
      </c>
    </row>
    <row r="43" spans="1:10" x14ac:dyDescent="0.25">
      <c r="A43" t="s">
        <v>17</v>
      </c>
      <c r="B43">
        <v>375055</v>
      </c>
      <c r="C43" t="str">
        <f t="shared" ref="C43:C62" si="3">"430506118505600"</f>
        <v>430506118505600</v>
      </c>
      <c r="D43">
        <f t="shared" si="1"/>
        <v>10.137431082800001</v>
      </c>
      <c r="E43">
        <v>358</v>
      </c>
      <c r="F43" s="4">
        <v>45400</v>
      </c>
      <c r="G43">
        <v>43.085000000000001</v>
      </c>
      <c r="H43">
        <v>-118.848889</v>
      </c>
      <c r="I43" t="s">
        <v>15</v>
      </c>
      <c r="J43" t="s">
        <v>12</v>
      </c>
    </row>
    <row r="44" spans="1:10" x14ac:dyDescent="0.25">
      <c r="A44" t="s">
        <v>17</v>
      </c>
      <c r="B44">
        <v>375055</v>
      </c>
      <c r="C44" t="str">
        <f t="shared" si="3"/>
        <v>430506118505600</v>
      </c>
      <c r="D44">
        <f t="shared" si="1"/>
        <v>13.5354526748</v>
      </c>
      <c r="E44">
        <v>478</v>
      </c>
      <c r="F44" s="4">
        <v>45428</v>
      </c>
      <c r="G44">
        <v>43.085000000000001</v>
      </c>
      <c r="H44">
        <v>-118.848889</v>
      </c>
      <c r="I44" t="s">
        <v>15</v>
      </c>
      <c r="J44" t="s">
        <v>12</v>
      </c>
    </row>
    <row r="45" spans="1:10" x14ac:dyDescent="0.25">
      <c r="A45" t="s">
        <v>17</v>
      </c>
      <c r="B45">
        <v>375055</v>
      </c>
      <c r="C45" t="str">
        <f t="shared" si="3"/>
        <v>430506118505600</v>
      </c>
      <c r="D45">
        <f t="shared" si="1"/>
        <v>12.2611945778</v>
      </c>
      <c r="E45">
        <v>433</v>
      </c>
      <c r="F45" s="4">
        <v>45443</v>
      </c>
      <c r="G45">
        <v>43.085000000000001</v>
      </c>
      <c r="H45">
        <v>-118.848889</v>
      </c>
      <c r="I45" t="s">
        <v>15</v>
      </c>
      <c r="J45" t="s">
        <v>12</v>
      </c>
    </row>
    <row r="46" spans="1:10" x14ac:dyDescent="0.25">
      <c r="A46" t="s">
        <v>17</v>
      </c>
      <c r="B46">
        <v>375055</v>
      </c>
      <c r="C46" t="str">
        <f t="shared" si="3"/>
        <v>430506118505600</v>
      </c>
      <c r="D46">
        <f t="shared" si="1"/>
        <v>5.4651513938000003</v>
      </c>
      <c r="E46">
        <v>193</v>
      </c>
      <c r="F46" s="4">
        <v>45464</v>
      </c>
      <c r="G46">
        <v>43.085000000000001</v>
      </c>
      <c r="H46">
        <v>-118.848889</v>
      </c>
      <c r="I46" t="s">
        <v>15</v>
      </c>
      <c r="J46" t="s">
        <v>12</v>
      </c>
    </row>
    <row r="47" spans="1:10" x14ac:dyDescent="0.25">
      <c r="A47" t="s">
        <v>17</v>
      </c>
      <c r="B47">
        <v>375055</v>
      </c>
      <c r="C47" t="str">
        <f t="shared" si="3"/>
        <v>430506118505600</v>
      </c>
      <c r="D47">
        <f t="shared" si="1"/>
        <v>3.5574454383580001</v>
      </c>
      <c r="E47">
        <v>125.63</v>
      </c>
      <c r="F47" s="4">
        <v>45471</v>
      </c>
      <c r="G47">
        <v>43.085000000000001</v>
      </c>
      <c r="H47">
        <v>-118.848889</v>
      </c>
      <c r="I47" t="s">
        <v>15</v>
      </c>
      <c r="J47" t="s">
        <v>12</v>
      </c>
    </row>
    <row r="48" spans="1:10" x14ac:dyDescent="0.25">
      <c r="A48" t="s">
        <v>17</v>
      </c>
      <c r="B48">
        <v>375055</v>
      </c>
      <c r="C48" t="str">
        <f t="shared" si="3"/>
        <v>430506118505600</v>
      </c>
      <c r="D48">
        <f t="shared" si="1"/>
        <v>2.2341991967400001</v>
      </c>
      <c r="E48">
        <v>78.900000000000006</v>
      </c>
      <c r="F48" s="4">
        <v>45490</v>
      </c>
      <c r="G48">
        <v>43.085000000000001</v>
      </c>
      <c r="H48">
        <v>-118.848889</v>
      </c>
      <c r="I48" t="s">
        <v>15</v>
      </c>
      <c r="J48" t="s">
        <v>12</v>
      </c>
    </row>
    <row r="49" spans="1:11" x14ac:dyDescent="0.25">
      <c r="A49" t="s">
        <v>17</v>
      </c>
      <c r="B49">
        <v>375055</v>
      </c>
      <c r="C49" t="str">
        <f t="shared" si="3"/>
        <v>430506118505600</v>
      </c>
      <c r="D49">
        <f t="shared" si="1"/>
        <v>2.231933849012</v>
      </c>
      <c r="E49">
        <v>78.819999999999993</v>
      </c>
      <c r="F49" s="4">
        <v>45502</v>
      </c>
      <c r="G49">
        <v>43.085000000000001</v>
      </c>
      <c r="H49">
        <v>-118.848889</v>
      </c>
      <c r="I49" t="s">
        <v>15</v>
      </c>
      <c r="J49" t="s">
        <v>12</v>
      </c>
    </row>
    <row r="50" spans="1:11" x14ac:dyDescent="0.25">
      <c r="A50" t="s">
        <v>17</v>
      </c>
      <c r="B50">
        <v>375055</v>
      </c>
      <c r="C50" t="str">
        <f t="shared" si="3"/>
        <v>430506118505600</v>
      </c>
      <c r="D50">
        <f t="shared" si="1"/>
        <v>1.586592914998</v>
      </c>
      <c r="E50">
        <v>56.03</v>
      </c>
      <c r="F50" s="4">
        <v>45519</v>
      </c>
      <c r="G50">
        <v>43.085000000000001</v>
      </c>
      <c r="H50">
        <v>-118.848889</v>
      </c>
      <c r="I50" t="s">
        <v>15</v>
      </c>
      <c r="J50" t="s">
        <v>12</v>
      </c>
    </row>
    <row r="51" spans="1:11" x14ac:dyDescent="0.25">
      <c r="A51" t="s">
        <v>17</v>
      </c>
      <c r="B51">
        <v>375055</v>
      </c>
      <c r="C51" t="str">
        <f t="shared" si="3"/>
        <v>430506118505600</v>
      </c>
      <c r="D51">
        <f t="shared" si="1"/>
        <v>1.5812127141440002</v>
      </c>
      <c r="E51">
        <v>55.84</v>
      </c>
      <c r="F51" s="4">
        <v>45534</v>
      </c>
      <c r="G51">
        <v>43.085000000000001</v>
      </c>
      <c r="H51">
        <v>-118.848889</v>
      </c>
      <c r="I51" t="s">
        <v>15</v>
      </c>
      <c r="J51" t="s">
        <v>12</v>
      </c>
    </row>
    <row r="52" spans="1:11" x14ac:dyDescent="0.25">
      <c r="A52" t="s">
        <v>17</v>
      </c>
      <c r="B52">
        <v>375055</v>
      </c>
      <c r="C52" t="str">
        <f t="shared" si="3"/>
        <v>430506118505600</v>
      </c>
      <c r="D52">
        <f t="shared" si="1"/>
        <v>16.301442250687998</v>
      </c>
      <c r="E52">
        <v>575.67999999999995</v>
      </c>
      <c r="F52" s="4">
        <v>45764</v>
      </c>
      <c r="G52">
        <v>43.085000000000001</v>
      </c>
      <c r="H52">
        <v>-118.848889</v>
      </c>
      <c r="I52" t="s">
        <v>15</v>
      </c>
      <c r="J52" t="s">
        <v>12</v>
      </c>
    </row>
    <row r="53" spans="1:11" x14ac:dyDescent="0.25">
      <c r="A53" t="s">
        <v>17</v>
      </c>
      <c r="B53">
        <v>375055</v>
      </c>
      <c r="C53" t="str">
        <f t="shared" si="3"/>
        <v>430506118505600</v>
      </c>
      <c r="D53">
        <f t="shared" si="1"/>
        <v>15.502624008102002</v>
      </c>
      <c r="E53">
        <v>547.47</v>
      </c>
      <c r="F53" s="4">
        <v>45778</v>
      </c>
      <c r="G53">
        <v>43.085000000000001</v>
      </c>
      <c r="H53">
        <v>-118.848889</v>
      </c>
      <c r="I53" t="s">
        <v>15</v>
      </c>
      <c r="J53" t="s">
        <v>12</v>
      </c>
    </row>
    <row r="54" spans="1:11" x14ac:dyDescent="0.25">
      <c r="A54" t="s">
        <v>17</v>
      </c>
      <c r="B54">
        <v>375055</v>
      </c>
      <c r="C54" t="str">
        <f t="shared" si="3"/>
        <v>430506118505600</v>
      </c>
      <c r="D54">
        <f t="shared" si="1"/>
        <v>15.064562391200001</v>
      </c>
      <c r="E54">
        <v>532</v>
      </c>
      <c r="F54" s="4">
        <v>45797</v>
      </c>
      <c r="G54">
        <v>43.085000000000001</v>
      </c>
      <c r="H54">
        <v>-118.848889</v>
      </c>
      <c r="I54" t="s">
        <v>15</v>
      </c>
      <c r="J54" t="s">
        <v>12</v>
      </c>
    </row>
    <row r="55" spans="1:11" x14ac:dyDescent="0.25">
      <c r="A55" t="s">
        <v>17</v>
      </c>
      <c r="B55">
        <v>375055</v>
      </c>
      <c r="C55" t="str">
        <f t="shared" si="3"/>
        <v>430506118505600</v>
      </c>
      <c r="D55">
        <f t="shared" si="1"/>
        <v>15.476289340764</v>
      </c>
      <c r="E55">
        <v>546.54</v>
      </c>
      <c r="F55" s="4">
        <v>45811</v>
      </c>
      <c r="G55">
        <v>43.085000000000001</v>
      </c>
      <c r="H55">
        <v>-118.848889</v>
      </c>
      <c r="I55" t="s">
        <v>15</v>
      </c>
      <c r="J55" t="s">
        <v>12</v>
      </c>
    </row>
    <row r="56" spans="1:11" x14ac:dyDescent="0.25">
      <c r="A56" t="s">
        <v>17</v>
      </c>
      <c r="B56">
        <v>375055</v>
      </c>
      <c r="C56" t="str">
        <f t="shared" si="3"/>
        <v>430506118505600</v>
      </c>
      <c r="D56">
        <f t="shared" si="1"/>
        <v>5.6135316699840008</v>
      </c>
      <c r="E56">
        <v>198.24</v>
      </c>
      <c r="F56" s="4">
        <v>45828</v>
      </c>
      <c r="G56">
        <v>43.085000000000001</v>
      </c>
      <c r="H56">
        <v>-118.848889</v>
      </c>
      <c r="I56" t="s">
        <v>15</v>
      </c>
      <c r="J56" t="s">
        <v>12</v>
      </c>
    </row>
    <row r="57" spans="1:11" x14ac:dyDescent="0.25">
      <c r="A57" t="s">
        <v>17</v>
      </c>
      <c r="B57">
        <v>375055</v>
      </c>
      <c r="C57" t="str">
        <f t="shared" si="3"/>
        <v>430506118505600</v>
      </c>
      <c r="D57">
        <f t="shared" si="1"/>
        <v>5.2442799903199999</v>
      </c>
      <c r="E57">
        <v>185.2</v>
      </c>
      <c r="F57" s="4">
        <v>45834</v>
      </c>
      <c r="G57">
        <v>43.085000000000001</v>
      </c>
      <c r="H57">
        <v>-118.848889</v>
      </c>
      <c r="I57" t="s">
        <v>15</v>
      </c>
      <c r="J57" t="s">
        <v>12</v>
      </c>
    </row>
    <row r="58" spans="1:11" x14ac:dyDescent="0.25">
      <c r="A58" t="s">
        <v>17</v>
      </c>
      <c r="B58">
        <v>375055</v>
      </c>
      <c r="C58" t="str">
        <f t="shared" si="3"/>
        <v>430506118505600</v>
      </c>
      <c r="D58">
        <f t="shared" si="1"/>
        <v>3.8771426364719996</v>
      </c>
      <c r="E58">
        <v>136.91999999999999</v>
      </c>
      <c r="F58" s="4">
        <v>45846</v>
      </c>
      <c r="G58">
        <v>43.085000000000001</v>
      </c>
      <c r="H58">
        <v>-118.848889</v>
      </c>
      <c r="I58" t="s">
        <v>15</v>
      </c>
      <c r="J58" t="s">
        <v>12</v>
      </c>
    </row>
    <row r="59" spans="1:11" x14ac:dyDescent="0.25">
      <c r="A59" t="s">
        <v>17</v>
      </c>
      <c r="B59">
        <v>375055</v>
      </c>
      <c r="C59" t="str">
        <f t="shared" si="3"/>
        <v>430506118505600</v>
      </c>
      <c r="D59">
        <f t="shared" si="1"/>
        <v>3.5393226565339999</v>
      </c>
      <c r="E59">
        <v>124.99</v>
      </c>
      <c r="F59" s="4">
        <v>45860</v>
      </c>
      <c r="G59">
        <v>43.085000000000001</v>
      </c>
      <c r="H59">
        <v>-118.848889</v>
      </c>
      <c r="I59" t="s">
        <v>15</v>
      </c>
      <c r="J59" t="s">
        <v>12</v>
      </c>
    </row>
    <row r="60" spans="1:11" x14ac:dyDescent="0.25">
      <c r="A60" t="s">
        <v>17</v>
      </c>
      <c r="B60">
        <v>375055</v>
      </c>
      <c r="C60" t="str">
        <f t="shared" si="3"/>
        <v>430506118505600</v>
      </c>
      <c r="D60">
        <f t="shared" si="1"/>
        <v>2.865381707454</v>
      </c>
      <c r="E60">
        <v>101.19</v>
      </c>
      <c r="F60" s="4">
        <v>45874</v>
      </c>
      <c r="G60">
        <v>43.085000000000001</v>
      </c>
      <c r="H60">
        <v>-118.848889</v>
      </c>
      <c r="I60" t="s">
        <v>15</v>
      </c>
      <c r="J60" t="s">
        <v>12</v>
      </c>
    </row>
    <row r="61" spans="1:11" x14ac:dyDescent="0.25">
      <c r="A61" t="s">
        <v>17</v>
      </c>
      <c r="B61">
        <v>375055</v>
      </c>
      <c r="C61" t="str">
        <f t="shared" si="3"/>
        <v>430506118505600</v>
      </c>
      <c r="D61">
        <f t="shared" si="1"/>
        <v>2.1367892444359997</v>
      </c>
      <c r="E61">
        <v>75.459999999999994</v>
      </c>
      <c r="F61" s="4">
        <v>45889</v>
      </c>
      <c r="G61">
        <v>43.085000000000001</v>
      </c>
      <c r="H61">
        <v>-118.848889</v>
      </c>
      <c r="I61" t="s">
        <v>15</v>
      </c>
      <c r="J61" t="s">
        <v>12</v>
      </c>
    </row>
    <row r="62" spans="1:11" x14ac:dyDescent="0.25">
      <c r="A62" t="s">
        <v>17</v>
      </c>
      <c r="B62">
        <v>375055</v>
      </c>
      <c r="C62" t="str">
        <f t="shared" si="3"/>
        <v>430506118505600</v>
      </c>
      <c r="D62">
        <f t="shared" si="1"/>
        <v>2.0348485966759999</v>
      </c>
      <c r="E62">
        <v>71.86</v>
      </c>
      <c r="F62" s="4">
        <v>45909</v>
      </c>
      <c r="G62">
        <v>43.085000000000001</v>
      </c>
      <c r="H62">
        <v>-118.848889</v>
      </c>
      <c r="I62" t="s">
        <v>15</v>
      </c>
      <c r="J62" t="s">
        <v>12</v>
      </c>
    </row>
    <row r="63" spans="1:11" x14ac:dyDescent="0.25">
      <c r="A63" t="s">
        <v>19</v>
      </c>
      <c r="B63">
        <v>357038</v>
      </c>
      <c r="C63" t="s">
        <v>20</v>
      </c>
      <c r="D63">
        <f t="shared" si="1"/>
        <v>13.840425112682</v>
      </c>
      <c r="E63">
        <v>488.77</v>
      </c>
      <c r="F63" s="4">
        <v>45765</v>
      </c>
      <c r="G63">
        <v>43.131855999999999</v>
      </c>
      <c r="H63">
        <v>-118.873937</v>
      </c>
      <c r="I63" t="s">
        <v>15</v>
      </c>
      <c r="J63" t="s">
        <v>12</v>
      </c>
      <c r="K63" t="s">
        <v>18</v>
      </c>
    </row>
    <row r="64" spans="1:11" x14ac:dyDescent="0.25">
      <c r="A64" t="s">
        <v>19</v>
      </c>
      <c r="B64">
        <v>357038</v>
      </c>
      <c r="C64" t="s">
        <v>20</v>
      </c>
      <c r="D64">
        <f t="shared" si="1"/>
        <v>13.734520106398</v>
      </c>
      <c r="E64">
        <v>485.03</v>
      </c>
      <c r="F64" s="4">
        <v>45779</v>
      </c>
      <c r="G64">
        <v>43.131855999999999</v>
      </c>
      <c r="H64">
        <v>-118.873937</v>
      </c>
      <c r="I64" t="s">
        <v>15</v>
      </c>
      <c r="J64" t="s">
        <v>12</v>
      </c>
      <c r="K64" t="s">
        <v>18</v>
      </c>
    </row>
    <row r="65" spans="1:11" x14ac:dyDescent="0.25">
      <c r="A65" t="s">
        <v>19</v>
      </c>
      <c r="B65">
        <v>357038</v>
      </c>
      <c r="C65" t="s">
        <v>20</v>
      </c>
      <c r="D65">
        <f t="shared" si="1"/>
        <v>13.3938684418</v>
      </c>
      <c r="E65">
        <v>473</v>
      </c>
      <c r="F65" s="4">
        <v>45797</v>
      </c>
      <c r="G65">
        <v>43.131855999999999</v>
      </c>
      <c r="H65">
        <v>-118.873937</v>
      </c>
      <c r="I65" t="s">
        <v>15</v>
      </c>
      <c r="J65" t="s">
        <v>12</v>
      </c>
      <c r="K65" t="s">
        <v>18</v>
      </c>
    </row>
    <row r="66" spans="1:11" x14ac:dyDescent="0.25">
      <c r="A66" t="s">
        <v>19</v>
      </c>
      <c r="B66">
        <v>357038</v>
      </c>
      <c r="C66" t="s">
        <v>20</v>
      </c>
      <c r="D66">
        <f t="shared" si="1"/>
        <v>13.530355642411999</v>
      </c>
      <c r="E66">
        <v>477.82</v>
      </c>
      <c r="F66" s="4">
        <v>45812</v>
      </c>
      <c r="G66">
        <v>43.131855999999999</v>
      </c>
      <c r="H66">
        <v>-118.873937</v>
      </c>
      <c r="I66" t="s">
        <v>15</v>
      </c>
      <c r="J66" t="s">
        <v>12</v>
      </c>
      <c r="K66" t="s">
        <v>18</v>
      </c>
    </row>
    <row r="67" spans="1:11" x14ac:dyDescent="0.25">
      <c r="A67" t="s">
        <v>19</v>
      </c>
      <c r="B67">
        <v>357038</v>
      </c>
      <c r="C67" t="s">
        <v>20</v>
      </c>
      <c r="D67">
        <f t="shared" si="1"/>
        <v>4.0204258802680002</v>
      </c>
      <c r="E67">
        <v>141.97999999999999</v>
      </c>
      <c r="F67" s="4">
        <v>45835</v>
      </c>
      <c r="G67">
        <v>43.131855999999999</v>
      </c>
      <c r="H67">
        <v>-118.873937</v>
      </c>
      <c r="I67" t="s">
        <v>15</v>
      </c>
      <c r="J67" t="s">
        <v>12</v>
      </c>
      <c r="K67" t="s">
        <v>18</v>
      </c>
    </row>
    <row r="68" spans="1:11" x14ac:dyDescent="0.25">
      <c r="A68" t="s">
        <v>19</v>
      </c>
      <c r="B68">
        <v>357038</v>
      </c>
      <c r="C68" t="s">
        <v>20</v>
      </c>
      <c r="D68">
        <f t="shared" si="1"/>
        <v>3.7205504747739999</v>
      </c>
      <c r="E68">
        <v>131.38999999999999</v>
      </c>
      <c r="F68" s="4">
        <v>45847</v>
      </c>
      <c r="G68">
        <v>43.131855999999999</v>
      </c>
      <c r="H68">
        <v>-118.873937</v>
      </c>
      <c r="I68" t="s">
        <v>15</v>
      </c>
      <c r="J68" t="s">
        <v>12</v>
      </c>
      <c r="K68" t="s">
        <v>18</v>
      </c>
    </row>
    <row r="69" spans="1:11" x14ac:dyDescent="0.25">
      <c r="A69" t="s">
        <v>19</v>
      </c>
      <c r="B69">
        <v>357038</v>
      </c>
      <c r="C69" t="s">
        <v>20</v>
      </c>
      <c r="D69">
        <f t="shared" si="1"/>
        <v>3.7933247705360005</v>
      </c>
      <c r="E69">
        <v>133.96</v>
      </c>
      <c r="F69" s="4">
        <v>45861</v>
      </c>
      <c r="G69">
        <v>43.131855999999999</v>
      </c>
      <c r="H69">
        <v>-118.873937</v>
      </c>
      <c r="I69" t="s">
        <v>15</v>
      </c>
      <c r="J69" t="s">
        <v>12</v>
      </c>
      <c r="K69" t="s">
        <v>18</v>
      </c>
    </row>
    <row r="70" spans="1:11" x14ac:dyDescent="0.25">
      <c r="A70" t="s">
        <v>22</v>
      </c>
      <c r="B70">
        <v>357003</v>
      </c>
      <c r="C70" t="str">
        <f>"424833118521200"</f>
        <v>424833118521200</v>
      </c>
      <c r="D70">
        <f t="shared" ref="D70:D87" si="4">E70*0.0283168466</f>
        <v>1.1888346658617801</v>
      </c>
      <c r="E70">
        <v>41.9833</v>
      </c>
      <c r="F70" s="4">
        <v>45244</v>
      </c>
      <c r="G70">
        <v>42.809167000000002</v>
      </c>
      <c r="H70">
        <v>-118.869861</v>
      </c>
      <c r="I70" t="s">
        <v>24</v>
      </c>
      <c r="J70" t="s">
        <v>16</v>
      </c>
      <c r="K70" t="s">
        <v>21</v>
      </c>
    </row>
    <row r="71" spans="1:11" x14ac:dyDescent="0.25">
      <c r="A71" t="s">
        <v>22</v>
      </c>
      <c r="B71">
        <v>357003</v>
      </c>
      <c r="C71" t="str">
        <f t="shared" ref="C71:C74" si="5">"424833118521200"</f>
        <v>424833118521200</v>
      </c>
      <c r="D71">
        <f t="shared" si="4"/>
        <v>3.9926753706000002</v>
      </c>
      <c r="E71">
        <v>141</v>
      </c>
      <c r="F71" s="4">
        <v>45377</v>
      </c>
      <c r="G71">
        <v>42.809167000000002</v>
      </c>
      <c r="H71">
        <v>-118.869861</v>
      </c>
      <c r="I71" t="s">
        <v>15</v>
      </c>
      <c r="J71" t="s">
        <v>12</v>
      </c>
      <c r="K71" t="s">
        <v>21</v>
      </c>
    </row>
    <row r="72" spans="1:11" x14ac:dyDescent="0.25">
      <c r="A72" t="s">
        <v>22</v>
      </c>
      <c r="B72">
        <v>357003</v>
      </c>
      <c r="C72" t="str">
        <f t="shared" si="5"/>
        <v>424833118521200</v>
      </c>
      <c r="D72">
        <f t="shared" si="4"/>
        <v>12.1196103448</v>
      </c>
      <c r="E72">
        <v>428</v>
      </c>
      <c r="F72" s="4">
        <v>45428</v>
      </c>
      <c r="G72">
        <v>42.809167000000002</v>
      </c>
      <c r="H72">
        <v>-118.869861</v>
      </c>
      <c r="I72" t="s">
        <v>15</v>
      </c>
      <c r="J72" t="s">
        <v>12</v>
      </c>
      <c r="K72" t="s">
        <v>21</v>
      </c>
    </row>
    <row r="73" spans="1:11" x14ac:dyDescent="0.25">
      <c r="A73" t="s">
        <v>22</v>
      </c>
      <c r="B73">
        <v>357003</v>
      </c>
      <c r="C73" t="str">
        <f t="shared" si="5"/>
        <v>424833118521200</v>
      </c>
      <c r="D73">
        <f t="shared" si="4"/>
        <v>9.1463414517999997</v>
      </c>
      <c r="E73">
        <v>323</v>
      </c>
      <c r="F73" s="4">
        <v>45443</v>
      </c>
      <c r="G73">
        <v>42.809167000000002</v>
      </c>
      <c r="H73">
        <v>-118.869861</v>
      </c>
      <c r="I73" t="s">
        <v>15</v>
      </c>
      <c r="J73" t="s">
        <v>12</v>
      </c>
      <c r="K73" t="s">
        <v>21</v>
      </c>
    </row>
    <row r="74" spans="1:11" x14ac:dyDescent="0.25">
      <c r="A74" t="s">
        <v>22</v>
      </c>
      <c r="B74">
        <v>357003</v>
      </c>
      <c r="C74" t="str">
        <f t="shared" si="5"/>
        <v>424833118521200</v>
      </c>
      <c r="D74">
        <f t="shared" si="4"/>
        <v>3.0582194328000001</v>
      </c>
      <c r="E74">
        <v>108</v>
      </c>
      <c r="F74" s="4">
        <v>45464</v>
      </c>
      <c r="G74">
        <v>42.809167000000002</v>
      </c>
      <c r="H74">
        <v>-118.869861</v>
      </c>
      <c r="I74" t="s">
        <v>15</v>
      </c>
      <c r="J74" t="s">
        <v>12</v>
      </c>
      <c r="K74" t="s">
        <v>21</v>
      </c>
    </row>
    <row r="75" spans="1:11" x14ac:dyDescent="0.25">
      <c r="A75" t="s">
        <v>22</v>
      </c>
      <c r="B75">
        <v>357003</v>
      </c>
      <c r="C75" t="str">
        <f>"424833118521200"</f>
        <v>424833118521200</v>
      </c>
      <c r="D75">
        <f t="shared" si="4"/>
        <v>3.2730055459456602</v>
      </c>
      <c r="E75">
        <v>115.5851</v>
      </c>
      <c r="F75" s="4">
        <v>45468</v>
      </c>
      <c r="G75">
        <v>42.809167000000002</v>
      </c>
      <c r="H75">
        <v>-118.869861</v>
      </c>
      <c r="I75" t="s">
        <v>24</v>
      </c>
      <c r="J75" t="s">
        <v>16</v>
      </c>
      <c r="K75" t="s">
        <v>21</v>
      </c>
    </row>
    <row r="76" spans="1:11" x14ac:dyDescent="0.25">
      <c r="A76" t="s">
        <v>22</v>
      </c>
      <c r="B76">
        <v>357003</v>
      </c>
      <c r="C76" t="str">
        <f t="shared" ref="C76:C80" si="6">"424833118521200"</f>
        <v>424833118521200</v>
      </c>
      <c r="D76">
        <f t="shared" si="4"/>
        <v>1.9954881799020001</v>
      </c>
      <c r="E76">
        <v>70.47</v>
      </c>
      <c r="F76" s="4">
        <v>45471</v>
      </c>
      <c r="G76">
        <v>42.809167000000002</v>
      </c>
      <c r="H76">
        <v>-118.869861</v>
      </c>
      <c r="I76" t="s">
        <v>15</v>
      </c>
      <c r="J76" t="s">
        <v>12</v>
      </c>
      <c r="K76" t="s">
        <v>21</v>
      </c>
    </row>
    <row r="77" spans="1:11" x14ac:dyDescent="0.25">
      <c r="A77" t="s">
        <v>22</v>
      </c>
      <c r="B77">
        <v>357003</v>
      </c>
      <c r="C77" t="str">
        <f t="shared" si="6"/>
        <v>424833118521200</v>
      </c>
      <c r="D77">
        <f t="shared" si="4"/>
        <v>0.37094502709068</v>
      </c>
      <c r="E77">
        <v>13.0998</v>
      </c>
      <c r="F77" s="4">
        <v>45491</v>
      </c>
      <c r="G77">
        <v>42.809167000000002</v>
      </c>
      <c r="H77">
        <v>-118.869861</v>
      </c>
      <c r="I77" t="s">
        <v>24</v>
      </c>
      <c r="J77" t="s">
        <v>16</v>
      </c>
      <c r="K77" t="s">
        <v>21</v>
      </c>
    </row>
    <row r="78" spans="1:11" x14ac:dyDescent="0.25">
      <c r="A78" t="s">
        <v>22</v>
      </c>
      <c r="B78">
        <v>357003</v>
      </c>
      <c r="C78" t="str">
        <f t="shared" si="6"/>
        <v>424833118521200</v>
      </c>
      <c r="D78">
        <f t="shared" si="4"/>
        <v>1.0449511049178599</v>
      </c>
      <c r="E78">
        <v>36.902099999999997</v>
      </c>
      <c r="F78" s="4">
        <v>45503</v>
      </c>
      <c r="G78">
        <v>42.809167000000002</v>
      </c>
      <c r="H78">
        <v>-118.869861</v>
      </c>
      <c r="I78" t="s">
        <v>24</v>
      </c>
      <c r="J78" t="s">
        <v>16</v>
      </c>
      <c r="K78" t="s">
        <v>21</v>
      </c>
    </row>
    <row r="79" spans="1:11" x14ac:dyDescent="0.25">
      <c r="A79" t="s">
        <v>22</v>
      </c>
      <c r="B79">
        <v>357003</v>
      </c>
      <c r="C79" t="str">
        <f t="shared" si="6"/>
        <v>424833118521200</v>
      </c>
      <c r="D79">
        <f t="shared" si="4"/>
        <v>1.0600411524710001</v>
      </c>
      <c r="E79">
        <v>37.435000000000002</v>
      </c>
      <c r="F79" s="4">
        <v>45520</v>
      </c>
      <c r="G79">
        <v>42.809167000000002</v>
      </c>
      <c r="H79">
        <v>-118.869861</v>
      </c>
      <c r="I79" t="s">
        <v>24</v>
      </c>
      <c r="J79" t="s">
        <v>16</v>
      </c>
      <c r="K79" t="s">
        <v>21</v>
      </c>
    </row>
    <row r="80" spans="1:11" x14ac:dyDescent="0.25">
      <c r="A80" t="s">
        <v>22</v>
      </c>
      <c r="B80">
        <v>357003</v>
      </c>
      <c r="C80" t="str">
        <f t="shared" si="6"/>
        <v>424833118521200</v>
      </c>
      <c r="D80">
        <f t="shared" si="4"/>
        <v>1.0479441956034801</v>
      </c>
      <c r="E80">
        <v>37.007800000000003</v>
      </c>
      <c r="F80" s="4">
        <v>45533</v>
      </c>
      <c r="G80">
        <v>42.809167000000002</v>
      </c>
      <c r="H80">
        <v>-118.869861</v>
      </c>
      <c r="I80" t="s">
        <v>15</v>
      </c>
      <c r="J80" t="s">
        <v>12</v>
      </c>
      <c r="K80" t="s">
        <v>21</v>
      </c>
    </row>
    <row r="81" spans="1:11" x14ac:dyDescent="0.25">
      <c r="A81" t="s">
        <v>22</v>
      </c>
      <c r="B81">
        <v>357003</v>
      </c>
      <c r="C81" t="str">
        <f t="shared" ref="C81:C87" si="7">"424833118521200"</f>
        <v>424833118521200</v>
      </c>
      <c r="D81">
        <f t="shared" si="4"/>
        <v>1.23436815519458</v>
      </c>
      <c r="E81">
        <v>43.591299999999997</v>
      </c>
      <c r="F81" s="4">
        <v>45601</v>
      </c>
      <c r="G81">
        <v>42.809167000000002</v>
      </c>
      <c r="H81">
        <v>-118.869861</v>
      </c>
      <c r="I81" t="s">
        <v>24</v>
      </c>
      <c r="J81" t="s">
        <v>16</v>
      </c>
      <c r="K81" t="s">
        <v>21</v>
      </c>
    </row>
    <row r="82" spans="1:11" x14ac:dyDescent="0.25">
      <c r="A82" t="s">
        <v>22</v>
      </c>
      <c r="B82">
        <v>357003</v>
      </c>
      <c r="C82" t="str">
        <f t="shared" si="7"/>
        <v>424833118521200</v>
      </c>
      <c r="D82">
        <f t="shared" si="4"/>
        <v>6.8270076557571002</v>
      </c>
      <c r="E82">
        <v>241.09350000000001</v>
      </c>
      <c r="F82" s="4">
        <v>45727</v>
      </c>
      <c r="G82">
        <v>42.809167000000002</v>
      </c>
      <c r="H82">
        <v>-118.869861</v>
      </c>
      <c r="I82" t="s">
        <v>24</v>
      </c>
      <c r="J82" t="s">
        <v>16</v>
      </c>
      <c r="K82" t="s">
        <v>21</v>
      </c>
    </row>
    <row r="83" spans="1:11" x14ac:dyDescent="0.25">
      <c r="A83" t="s">
        <v>22</v>
      </c>
      <c r="B83">
        <v>357003</v>
      </c>
      <c r="C83" t="str">
        <f t="shared" si="7"/>
        <v>424833118521200</v>
      </c>
      <c r="D83">
        <f t="shared" si="4"/>
        <v>2.6257362346782003</v>
      </c>
      <c r="E83">
        <v>92.727000000000004</v>
      </c>
      <c r="F83" s="4">
        <v>45831</v>
      </c>
      <c r="G83">
        <v>42.809167000000002</v>
      </c>
      <c r="H83">
        <v>-118.869861</v>
      </c>
      <c r="I83" t="s">
        <v>24</v>
      </c>
      <c r="J83" t="s">
        <v>16</v>
      </c>
      <c r="K83" t="s">
        <v>21</v>
      </c>
    </row>
    <row r="84" spans="1:11" x14ac:dyDescent="0.25">
      <c r="A84" t="s">
        <v>22</v>
      </c>
      <c r="B84">
        <v>357003</v>
      </c>
      <c r="C84" t="str">
        <f t="shared" si="7"/>
        <v>424833118521200</v>
      </c>
      <c r="D84">
        <f t="shared" si="4"/>
        <v>1.5939637901679802</v>
      </c>
      <c r="E84">
        <v>56.290300000000002</v>
      </c>
      <c r="F84" s="4">
        <v>45875</v>
      </c>
      <c r="G84">
        <v>42.809167000000002</v>
      </c>
      <c r="H84">
        <v>-118.869861</v>
      </c>
      <c r="I84" t="s">
        <v>24</v>
      </c>
      <c r="J84" t="s">
        <v>16</v>
      </c>
      <c r="K84" t="s">
        <v>21</v>
      </c>
    </row>
    <row r="85" spans="1:11" x14ac:dyDescent="0.25">
      <c r="A85" t="s">
        <v>22</v>
      </c>
      <c r="B85">
        <v>357003</v>
      </c>
      <c r="C85" t="str">
        <f t="shared" si="7"/>
        <v>424833118521200</v>
      </c>
      <c r="D85">
        <f t="shared" si="4"/>
        <v>1.3388828043105201</v>
      </c>
      <c r="E85">
        <v>47.282200000000003</v>
      </c>
      <c r="F85" s="4">
        <v>45888</v>
      </c>
      <c r="G85">
        <v>42.809167000000002</v>
      </c>
      <c r="H85">
        <v>-118.869861</v>
      </c>
      <c r="I85" t="s">
        <v>24</v>
      </c>
      <c r="J85" t="s">
        <v>16</v>
      </c>
      <c r="K85" t="s">
        <v>21</v>
      </c>
    </row>
    <row r="86" spans="1:11" x14ac:dyDescent="0.25">
      <c r="A86" t="s">
        <v>22</v>
      </c>
      <c r="B86">
        <v>357003</v>
      </c>
      <c r="C86" t="str">
        <f t="shared" si="7"/>
        <v>424833118521200</v>
      </c>
      <c r="D86">
        <f t="shared" si="4"/>
        <v>1.41087838679102</v>
      </c>
      <c r="E86">
        <v>49.8247</v>
      </c>
      <c r="F86" s="4">
        <v>45917</v>
      </c>
      <c r="G86">
        <v>42.809167000000002</v>
      </c>
      <c r="H86">
        <v>-118.869861</v>
      </c>
      <c r="I86" t="s">
        <v>24</v>
      </c>
      <c r="J86" t="s">
        <v>16</v>
      </c>
      <c r="K86" t="s">
        <v>21</v>
      </c>
    </row>
    <row r="87" spans="1:11" x14ac:dyDescent="0.25">
      <c r="A87" t="s">
        <v>22</v>
      </c>
      <c r="B87">
        <v>357003</v>
      </c>
      <c r="C87" t="str">
        <f t="shared" si="7"/>
        <v>424833118521200</v>
      </c>
      <c r="D87">
        <f t="shared" si="4"/>
        <v>1.3460413031309999</v>
      </c>
      <c r="E87">
        <v>47.534999999999997</v>
      </c>
      <c r="F87" s="4">
        <v>45923</v>
      </c>
      <c r="G87">
        <v>42.809167000000002</v>
      </c>
      <c r="H87">
        <v>-118.869861</v>
      </c>
      <c r="I87" t="s">
        <v>24</v>
      </c>
      <c r="J87" t="s">
        <v>16</v>
      </c>
      <c r="K87" t="s">
        <v>21</v>
      </c>
    </row>
    <row r="88" spans="1:11" x14ac:dyDescent="0.25">
      <c r="A88" t="s">
        <v>25</v>
      </c>
      <c r="B88">
        <v>357053</v>
      </c>
      <c r="C88" t="str">
        <f>"431605118510600"</f>
        <v>431605118510600</v>
      </c>
      <c r="D88">
        <f t="shared" ref="D88:D104" si="8">E88*0.0283168466</f>
        <v>2.02238068911802</v>
      </c>
      <c r="E88">
        <v>71.419700000000006</v>
      </c>
      <c r="F88" s="4">
        <v>45245</v>
      </c>
      <c r="G88">
        <v>43.267971000000003</v>
      </c>
      <c r="H88">
        <v>-118.851536</v>
      </c>
      <c r="I88" t="s">
        <v>24</v>
      </c>
      <c r="J88" t="s">
        <v>16</v>
      </c>
      <c r="K88" t="s">
        <v>27</v>
      </c>
    </row>
    <row r="89" spans="1:11" x14ac:dyDescent="0.25">
      <c r="A89" t="s">
        <v>25</v>
      </c>
      <c r="B89">
        <v>357053</v>
      </c>
      <c r="C89" t="str">
        <f>"431605118510600"</f>
        <v>431605118510600</v>
      </c>
      <c r="D89">
        <f t="shared" si="8"/>
        <v>6.2863399451999999</v>
      </c>
      <c r="E89">
        <v>222</v>
      </c>
      <c r="F89" s="4">
        <v>45378</v>
      </c>
      <c r="G89">
        <v>43.267971000000003</v>
      </c>
      <c r="H89">
        <v>-118.851536</v>
      </c>
      <c r="I89" t="s">
        <v>15</v>
      </c>
      <c r="J89" t="s">
        <v>12</v>
      </c>
      <c r="K89" t="s">
        <v>27</v>
      </c>
    </row>
    <row r="90" spans="1:11" x14ac:dyDescent="0.25">
      <c r="A90" t="s">
        <v>25</v>
      </c>
      <c r="B90">
        <v>357053</v>
      </c>
      <c r="C90" t="str">
        <f t="shared" ref="C90:C104" si="9">"431605118510600"</f>
        <v>431605118510600</v>
      </c>
      <c r="D90">
        <f t="shared" si="8"/>
        <v>6.1164388656000002</v>
      </c>
      <c r="E90">
        <v>216</v>
      </c>
      <c r="F90" s="4">
        <v>45400</v>
      </c>
      <c r="G90">
        <v>43.267971000000003</v>
      </c>
      <c r="H90">
        <v>-118.851536</v>
      </c>
      <c r="I90" t="s">
        <v>15</v>
      </c>
      <c r="J90" t="s">
        <v>12</v>
      </c>
      <c r="K90" t="s">
        <v>27</v>
      </c>
    </row>
    <row r="91" spans="1:11" x14ac:dyDescent="0.25">
      <c r="A91" t="s">
        <v>25</v>
      </c>
      <c r="B91">
        <v>357053</v>
      </c>
      <c r="C91" t="str">
        <f t="shared" si="9"/>
        <v>431605118510600</v>
      </c>
      <c r="D91">
        <f t="shared" si="8"/>
        <v>8.6592916902799999</v>
      </c>
      <c r="E91">
        <v>305.8</v>
      </c>
      <c r="F91" s="4">
        <v>45428</v>
      </c>
      <c r="G91">
        <v>43.267971000000003</v>
      </c>
      <c r="H91">
        <v>-118.851536</v>
      </c>
      <c r="I91" t="s">
        <v>15</v>
      </c>
      <c r="J91" t="s">
        <v>12</v>
      </c>
      <c r="K91" t="s">
        <v>27</v>
      </c>
    </row>
    <row r="92" spans="1:11" x14ac:dyDescent="0.25">
      <c r="A92" t="s">
        <v>25</v>
      </c>
      <c r="B92">
        <v>357053</v>
      </c>
      <c r="C92" t="str">
        <f t="shared" si="9"/>
        <v>431605118510600</v>
      </c>
      <c r="D92">
        <f t="shared" si="8"/>
        <v>8.4101034402000003</v>
      </c>
      <c r="E92">
        <v>297</v>
      </c>
      <c r="F92" s="4">
        <v>45443</v>
      </c>
      <c r="G92">
        <v>43.267971000000003</v>
      </c>
      <c r="H92">
        <v>-118.851536</v>
      </c>
      <c r="I92" t="s">
        <v>15</v>
      </c>
      <c r="J92" t="s">
        <v>12</v>
      </c>
      <c r="K92" t="s">
        <v>27</v>
      </c>
    </row>
    <row r="93" spans="1:11" x14ac:dyDescent="0.25">
      <c r="A93" t="s">
        <v>25</v>
      </c>
      <c r="B93">
        <v>357053</v>
      </c>
      <c r="C93" t="str">
        <f t="shared" si="9"/>
        <v>431605118510600</v>
      </c>
      <c r="D93">
        <f t="shared" si="8"/>
        <v>5.1086422951059998</v>
      </c>
      <c r="E93">
        <v>180.41</v>
      </c>
      <c r="F93" s="4">
        <v>45464</v>
      </c>
      <c r="G93">
        <v>43.267971000000003</v>
      </c>
      <c r="H93">
        <v>-118.851536</v>
      </c>
      <c r="I93" t="s">
        <v>15</v>
      </c>
      <c r="J93" t="s">
        <v>12</v>
      </c>
      <c r="K93" t="s">
        <v>27</v>
      </c>
    </row>
    <row r="94" spans="1:11" x14ac:dyDescent="0.25">
      <c r="A94" t="s">
        <v>25</v>
      </c>
      <c r="B94">
        <v>357053</v>
      </c>
      <c r="C94" t="str">
        <f t="shared" si="9"/>
        <v>431605118510600</v>
      </c>
      <c r="D94">
        <f t="shared" si="8"/>
        <v>4.0209922171999999</v>
      </c>
      <c r="E94">
        <v>142</v>
      </c>
      <c r="F94" s="4">
        <v>45470</v>
      </c>
      <c r="G94">
        <v>43.267971000000003</v>
      </c>
      <c r="H94">
        <v>-118.851536</v>
      </c>
      <c r="I94" t="s">
        <v>23</v>
      </c>
      <c r="J94" t="s">
        <v>12</v>
      </c>
      <c r="K94" t="s">
        <v>27</v>
      </c>
    </row>
    <row r="95" spans="1:11" x14ac:dyDescent="0.25">
      <c r="A95" t="s">
        <v>25</v>
      </c>
      <c r="B95">
        <v>357053</v>
      </c>
      <c r="C95" t="str">
        <f t="shared" si="9"/>
        <v>431605118510600</v>
      </c>
      <c r="D95">
        <f t="shared" si="8"/>
        <v>3.6579702437880002</v>
      </c>
      <c r="E95">
        <v>129.18</v>
      </c>
      <c r="F95" s="4">
        <v>45471</v>
      </c>
      <c r="G95">
        <v>43.267971000000003</v>
      </c>
      <c r="H95">
        <v>-118.851536</v>
      </c>
      <c r="I95" t="s">
        <v>15</v>
      </c>
      <c r="J95" t="s">
        <v>12</v>
      </c>
      <c r="K95" t="s">
        <v>27</v>
      </c>
    </row>
    <row r="96" spans="1:11" x14ac:dyDescent="0.25">
      <c r="A96" t="s">
        <v>25</v>
      </c>
      <c r="B96">
        <v>357053</v>
      </c>
      <c r="C96" t="str">
        <f t="shared" si="9"/>
        <v>431605118510600</v>
      </c>
      <c r="D96">
        <f t="shared" si="8"/>
        <v>1.74573359289</v>
      </c>
      <c r="E96">
        <v>61.65</v>
      </c>
      <c r="F96" s="4">
        <v>45490</v>
      </c>
      <c r="G96">
        <v>43.267971000000003</v>
      </c>
      <c r="H96">
        <v>-118.851536</v>
      </c>
      <c r="I96" t="s">
        <v>15</v>
      </c>
      <c r="J96" t="s">
        <v>12</v>
      </c>
      <c r="K96" t="s">
        <v>27</v>
      </c>
    </row>
    <row r="97" spans="1:11" x14ac:dyDescent="0.25">
      <c r="A97" t="s">
        <v>25</v>
      </c>
      <c r="B97">
        <v>357053</v>
      </c>
      <c r="C97" t="str">
        <f t="shared" si="9"/>
        <v>431605118510600</v>
      </c>
      <c r="D97">
        <f t="shared" si="8"/>
        <v>2.0320169120160001</v>
      </c>
      <c r="E97">
        <v>71.760000000000005</v>
      </c>
      <c r="F97" s="4">
        <v>45502</v>
      </c>
      <c r="G97">
        <v>43.267971000000003</v>
      </c>
      <c r="H97">
        <v>-118.851536</v>
      </c>
      <c r="I97" t="s">
        <v>15</v>
      </c>
      <c r="J97" t="s">
        <v>12</v>
      </c>
      <c r="K97" t="s">
        <v>27</v>
      </c>
    </row>
    <row r="98" spans="1:11" x14ac:dyDescent="0.25">
      <c r="A98" t="s">
        <v>25</v>
      </c>
      <c r="B98">
        <v>357053</v>
      </c>
      <c r="C98" t="str">
        <f t="shared" si="9"/>
        <v>431605118510600</v>
      </c>
      <c r="D98">
        <f t="shared" si="8"/>
        <v>1.640394923538</v>
      </c>
      <c r="E98">
        <v>57.93</v>
      </c>
      <c r="F98" s="4">
        <v>45519</v>
      </c>
      <c r="G98">
        <v>43.267971000000003</v>
      </c>
      <c r="H98">
        <v>-118.851536</v>
      </c>
      <c r="I98" t="s">
        <v>15</v>
      </c>
      <c r="J98" t="s">
        <v>12</v>
      </c>
      <c r="K98" t="s">
        <v>27</v>
      </c>
    </row>
    <row r="99" spans="1:11" x14ac:dyDescent="0.25">
      <c r="A99" t="s">
        <v>25</v>
      </c>
      <c r="B99">
        <v>357053</v>
      </c>
      <c r="C99" t="str">
        <f t="shared" si="9"/>
        <v>431605118510600</v>
      </c>
      <c r="D99">
        <f t="shared" si="8"/>
        <v>0.85743411504800005</v>
      </c>
      <c r="E99">
        <v>30.28</v>
      </c>
      <c r="F99" s="4">
        <v>45534</v>
      </c>
      <c r="G99">
        <v>43.267971000000003</v>
      </c>
      <c r="H99">
        <v>-118.851536</v>
      </c>
      <c r="I99" t="s">
        <v>15</v>
      </c>
      <c r="J99" t="s">
        <v>12</v>
      </c>
      <c r="K99" t="s">
        <v>27</v>
      </c>
    </row>
    <row r="100" spans="1:11" x14ac:dyDescent="0.25">
      <c r="A100" t="s">
        <v>25</v>
      </c>
      <c r="B100">
        <v>357053</v>
      </c>
      <c r="C100" t="str">
        <f t="shared" si="9"/>
        <v>431605118510600</v>
      </c>
      <c r="D100">
        <f t="shared" si="8"/>
        <v>2.29209015792904</v>
      </c>
      <c r="E100">
        <v>80.944400000000002</v>
      </c>
      <c r="F100" s="4">
        <v>45602</v>
      </c>
      <c r="G100">
        <v>43.267971000000003</v>
      </c>
      <c r="H100">
        <v>-118.851536</v>
      </c>
      <c r="I100" t="s">
        <v>24</v>
      </c>
      <c r="J100" t="s">
        <v>16</v>
      </c>
      <c r="K100" t="s">
        <v>27</v>
      </c>
    </row>
    <row r="101" spans="1:11" x14ac:dyDescent="0.25">
      <c r="A101" t="s">
        <v>25</v>
      </c>
      <c r="B101">
        <v>357053</v>
      </c>
      <c r="C101" t="str">
        <f t="shared" si="9"/>
        <v>431605118510600</v>
      </c>
      <c r="D101">
        <f t="shared" si="8"/>
        <v>17.811296511400002</v>
      </c>
      <c r="E101">
        <v>629</v>
      </c>
      <c r="F101" s="4">
        <v>45728</v>
      </c>
      <c r="G101">
        <v>43.267971000000003</v>
      </c>
      <c r="H101">
        <v>-118.851536</v>
      </c>
      <c r="I101" t="s">
        <v>23</v>
      </c>
      <c r="J101" t="s">
        <v>12</v>
      </c>
      <c r="K101" t="s">
        <v>27</v>
      </c>
    </row>
    <row r="102" spans="1:11" x14ac:dyDescent="0.25">
      <c r="A102" t="s">
        <v>25</v>
      </c>
      <c r="B102">
        <v>357053</v>
      </c>
      <c r="C102" t="str">
        <f t="shared" si="9"/>
        <v>431605118510600</v>
      </c>
      <c r="D102">
        <f t="shared" si="8"/>
        <v>11.32673864</v>
      </c>
      <c r="E102">
        <v>400</v>
      </c>
      <c r="F102" s="4">
        <v>45811</v>
      </c>
      <c r="G102">
        <v>43.267971000000003</v>
      </c>
      <c r="H102">
        <v>-118.851536</v>
      </c>
      <c r="I102" t="s">
        <v>23</v>
      </c>
      <c r="J102" t="s">
        <v>12</v>
      </c>
      <c r="K102" t="s">
        <v>27</v>
      </c>
    </row>
    <row r="103" spans="1:11" x14ac:dyDescent="0.25">
      <c r="A103" t="s">
        <v>25</v>
      </c>
      <c r="B103">
        <v>357053</v>
      </c>
      <c r="C103" t="str">
        <f t="shared" si="9"/>
        <v>431605118510600</v>
      </c>
      <c r="D103">
        <f t="shared" si="8"/>
        <v>2.2644982226020001</v>
      </c>
      <c r="E103">
        <v>79.97</v>
      </c>
      <c r="F103" s="4">
        <v>45887</v>
      </c>
      <c r="G103">
        <v>43.267971000000003</v>
      </c>
      <c r="H103">
        <v>-118.851536</v>
      </c>
      <c r="I103" t="s">
        <v>15</v>
      </c>
      <c r="J103" t="s">
        <v>12</v>
      </c>
      <c r="K103" t="s">
        <v>27</v>
      </c>
    </row>
    <row r="104" spans="1:11" x14ac:dyDescent="0.25">
      <c r="A104" t="s">
        <v>25</v>
      </c>
      <c r="B104">
        <v>357053</v>
      </c>
      <c r="C104" t="str">
        <f t="shared" si="9"/>
        <v>431605118510600</v>
      </c>
      <c r="D104">
        <f t="shared" si="8"/>
        <v>1.9991070728974802</v>
      </c>
      <c r="E104">
        <v>70.597800000000007</v>
      </c>
      <c r="F104" s="4">
        <v>45917</v>
      </c>
      <c r="G104">
        <v>43.267971000000003</v>
      </c>
      <c r="H104">
        <v>-118.851536</v>
      </c>
      <c r="I104" t="s">
        <v>26</v>
      </c>
      <c r="J104" t="s">
        <v>16</v>
      </c>
      <c r="K104" t="s">
        <v>27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dd02d64-b7f3-43f7-a145-cfd68d338edf}" enabled="1" method="Standard" siteId="{0693b5ba-4b18-4d7b-9341-f32f400a549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the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Esralew, Rachel</dc:creator>
  <cp:lastModifiedBy>Esralew, Rachel</cp:lastModifiedBy>
  <dcterms:created xsi:type="dcterms:W3CDTF">2026-05-26T16:40:20Z</dcterms:created>
  <dcterms:modified xsi:type="dcterms:W3CDTF">2026-05-28T20:44:53Z</dcterms:modified>
</cp:coreProperties>
</file>