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1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Cache/pivotCacheRecords22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pivotCache/pivotCacheRecords23.xml" ContentType="application/vnd.openxmlformats-officedocument.spreadsheetml.pivotCacheRecords+xml"/>
  <Override PartName="/xl/pivotCache/pivotCacheDefinition24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pivotCache/pivotCacheDefinition26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pivotCache/pivotCacheDefinition27.xml" ContentType="application/vnd.openxmlformats-officedocument.spreadsheetml.pivotCacheDefinition+xml"/>
  <Override PartName="/xl/pivotCache/pivotCacheRecords27.xml" ContentType="application/vnd.openxmlformats-officedocument.spreadsheetml.pivotCacheRecords+xml"/>
  <Override PartName="/xl/pivotCache/pivotCacheDefinition28.xml" ContentType="application/vnd.openxmlformats-officedocument.spreadsheetml.pivotCacheDefinition+xml"/>
  <Override PartName="/xl/pivotCache/pivotCacheRecords28.xml" ContentType="application/vnd.openxmlformats-officedocument.spreadsheetml.pivotCacheRecords+xml"/>
  <Override PartName="/xl/pivotCache/pivotCacheDefinition29.xml" ContentType="application/vnd.openxmlformats-officedocument.spreadsheetml.pivotCacheDefinition+xml"/>
  <Override PartName="/xl/pivotCache/pivotCacheRecords29.xml" ContentType="application/vnd.openxmlformats-officedocument.spreadsheetml.pivotCacheRecords+xml"/>
  <Override PartName="/xl/pivotCache/pivotCacheDefinition30.xml" ContentType="application/vnd.openxmlformats-officedocument.spreadsheetml.pivotCacheDefinition+xml"/>
  <Override PartName="/xl/pivotCache/pivotCacheRecords30.xml" ContentType="application/vnd.openxmlformats-officedocument.spreadsheetml.pivotCacheRecords+xml"/>
  <Override PartName="/xl/pivotCache/pivotCacheDefinition31.xml" ContentType="application/vnd.openxmlformats-officedocument.spreadsheetml.pivotCacheDefinition+xml"/>
  <Override PartName="/xl/pivotCache/pivotCacheRecords31.xml" ContentType="application/vnd.openxmlformats-officedocument.spreadsheetml.pivotCacheRecords+xml"/>
  <Override PartName="/xl/pivotCache/pivotCacheDefinition32.xml" ContentType="application/vnd.openxmlformats-officedocument.spreadsheetml.pivotCacheDefinition+xml"/>
  <Override PartName="/xl/pivotCache/pivotCacheRecords32.xml" ContentType="application/vnd.openxmlformats-officedocument.spreadsheetml.pivotCacheRecords+xml"/>
  <Override PartName="/xl/pivotCache/pivotCacheDefinition33.xml" ContentType="application/vnd.openxmlformats-officedocument.spreadsheetml.pivotCacheDefinition+xml"/>
  <Override PartName="/xl/pivotCache/pivotCacheRecords33.xml" ContentType="application/vnd.openxmlformats-officedocument.spreadsheetml.pivotCacheRecords+xml"/>
  <Override PartName="/xl/pivotCache/pivotCacheDefinition34.xml" ContentType="application/vnd.openxmlformats-officedocument.spreadsheetml.pivotCacheDefinition+xml"/>
  <Override PartName="/xl/pivotCache/pivotCacheRecords34.xml" ContentType="application/vnd.openxmlformats-officedocument.spreadsheetml.pivotCacheRecords+xml"/>
  <Override PartName="/xl/pivotCache/pivotCacheDefinition35.xml" ContentType="application/vnd.openxmlformats-officedocument.spreadsheetml.pivotCacheDefinition+xml"/>
  <Override PartName="/xl/pivotCache/pivotCacheRecords35.xml" ContentType="application/vnd.openxmlformats-officedocument.spreadsheetml.pivotCacheRecords+xml"/>
  <Override PartName="/xl/pivotCache/pivotCacheDefinition36.xml" ContentType="application/vnd.openxmlformats-officedocument.spreadsheetml.pivotCacheDefinition+xml"/>
  <Override PartName="/xl/pivotCache/pivotCacheRecords36.xml" ContentType="application/vnd.openxmlformats-officedocument.spreadsheetml.pivotCacheRecords+xml"/>
  <Override PartName="/xl/pivotCache/pivotCacheDefinition37.xml" ContentType="application/vnd.openxmlformats-officedocument.spreadsheetml.pivotCacheDefinition+xml"/>
  <Override PartName="/xl/pivotCache/pivotCacheRecords37.xml" ContentType="application/vnd.openxmlformats-officedocument.spreadsheetml.pivotCacheRecords+xml"/>
  <Override PartName="/xl/pivotCache/pivotCacheDefinition38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7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8.xml" ContentType="application/vnd.openxmlformats-officedocument.themeOverrid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9.xml" ContentType="application/vnd.openxmlformats-officedocument.themeOverrid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0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1.xml" ContentType="application/vnd.openxmlformats-officedocument.themeOverride+xml"/>
  <Override PartName="/xl/pivotTables/pivotTable16.xml" ContentType="application/vnd.openxmlformats-officedocument.spreadsheetml.pivotTable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2.xml" ContentType="application/vnd.openxmlformats-officedocument.themeOverrid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3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4.xml" ContentType="application/vnd.openxmlformats-officedocument.themeOverride+xml"/>
  <Override PartName="/xl/pivotTables/pivotTable19.xml" ContentType="application/vnd.openxmlformats-officedocument.spreadsheetml.pivotTab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ivotTables/pivotTable20.xml" ContentType="application/vnd.openxmlformats-officedocument.spreadsheetml.pivotTab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5.xml" ContentType="application/vnd.openxmlformats-officedocument.themeOverride+xml"/>
  <Override PartName="/xl/pivotTables/pivotTable21.xml" ContentType="application/vnd.openxmlformats-officedocument.spreadsheetml.pivotTable+xml"/>
  <Override PartName="/xl/drawings/drawing1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6.xml" ContentType="application/vnd.openxmlformats-officedocument.themeOverride+xml"/>
  <Override PartName="/xl/pivotTables/pivotTable22.xml" ContentType="application/vnd.openxmlformats-officedocument.spreadsheetml.pivotTable+xml"/>
  <Override PartName="/xl/drawings/drawing1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17.xml" ContentType="application/vnd.openxmlformats-officedocument.themeOverride+xml"/>
  <Override PartName="/xl/pivotTables/pivotTable23.xml" ContentType="application/vnd.openxmlformats-officedocument.spreadsheetml.pivotTable+xml"/>
  <Override PartName="/xl/drawings/drawing1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18.xml" ContentType="application/vnd.openxmlformats-officedocument.themeOverride+xml"/>
  <Override PartName="/xl/pivotTables/pivotTable24.xml" ContentType="application/vnd.openxmlformats-officedocument.spreadsheetml.pivotTable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pivotTables/pivotTable25.xml" ContentType="application/vnd.openxmlformats-officedocument.spreadsheetml.pivotTable+xml"/>
  <Override PartName="/xl/drawings/drawing15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19.xml" ContentType="application/vnd.openxmlformats-officedocument.themeOverride+xml"/>
  <Override PartName="/xl/pivotTables/pivotTable26.xml" ContentType="application/vnd.openxmlformats-officedocument.spreadsheetml.pivotTable+xml"/>
  <Override PartName="/xl/drawings/drawing16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7.xml" ContentType="application/vnd.openxmlformats-officedocument.drawingml.chartshapes+xml"/>
  <Override PartName="/xl/pivotTables/pivotTable27.xml" ContentType="application/vnd.openxmlformats-officedocument.spreadsheetml.pivotTable+xml"/>
  <Override PartName="/xl/drawings/drawing18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pivotTables/pivotTable28.xml" ContentType="application/vnd.openxmlformats-officedocument.spreadsheetml.pivotTable+xml"/>
  <Override PartName="/xl/drawings/drawing19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0.xml" ContentType="application/vnd.openxmlformats-officedocument.themeOverride+xml"/>
  <Override PartName="/xl/pivotTables/pivotTable29.xml" ContentType="application/vnd.openxmlformats-officedocument.spreadsheetml.pivotTable+xml"/>
  <Override PartName="/xl/drawings/drawing2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1.xml" ContentType="application/vnd.openxmlformats-officedocument.themeOverride+xml"/>
  <Override PartName="/xl/pivotTables/pivotTable30.xml" ContentType="application/vnd.openxmlformats-officedocument.spreadsheetml.pivotTable+xml"/>
  <Override PartName="/xl/drawings/drawing21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2.xml" ContentType="application/vnd.openxmlformats-officedocument.themeOverrid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drawings/drawing22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3.xml" ContentType="application/vnd.openxmlformats-officedocument.themeOverrid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24.xml" ContentType="application/vnd.openxmlformats-officedocument.themeOverrid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25.xml" ContentType="application/vnd.openxmlformats-officedocument.themeOverride+xml"/>
  <Override PartName="/xl/pivotTables/pivotTable34.xml" ContentType="application/vnd.openxmlformats-officedocument.spreadsheetml.pivotTable+xml"/>
  <Override PartName="/xl/drawings/drawing23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26.xml" ContentType="application/vnd.openxmlformats-officedocument.themeOverride+xml"/>
  <Override PartName="/xl/pivotTables/pivotTable35.xml" ContentType="application/vnd.openxmlformats-officedocument.spreadsheetml.pivotTable+xml"/>
  <Override PartName="/xl/drawings/drawing24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27.xml" ContentType="application/vnd.openxmlformats-officedocument.themeOverride+xml"/>
  <Override PartName="/xl/pivotTables/pivotTable36.xml" ContentType="application/vnd.openxmlformats-officedocument.spreadsheetml.pivotTable+xml"/>
  <Override PartName="/xl/drawings/drawing25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pivotTables/pivotTable37.xml" ContentType="application/vnd.openxmlformats-officedocument.spreadsheetml.pivotTable+xml"/>
  <Override PartName="/xl/drawings/drawing26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pivotTables/pivotTable38.xml" ContentType="application/vnd.openxmlformats-officedocument.spreadsheetml.pivotTable+xml"/>
  <Override PartName="/xl/drawings/drawing27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28.xml" ContentType="application/vnd.openxmlformats-officedocument.themeOverride+xml"/>
  <Override PartName="/xl/pivotTables/pivotTable39.xml" ContentType="application/vnd.openxmlformats-officedocument.spreadsheetml.pivotTable+xml"/>
  <Override PartName="/xl/drawings/drawing28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29.xml" ContentType="application/vnd.openxmlformats-officedocument.themeOverride+xml"/>
  <Override PartName="/xl/pivotTables/pivotTable40.xml" ContentType="application/vnd.openxmlformats-officedocument.spreadsheetml.pivotTable+xml"/>
  <Override PartName="/xl/drawings/drawing29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0.xml" ContentType="application/vnd.openxmlformats-officedocument.themeOverrid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drawings/drawing30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1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32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33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34.xml" ContentType="application/vnd.openxmlformats-officedocument.themeOverrid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drawings/drawing31.xml" ContentType="application/vnd.openxmlformats-officedocument.drawing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pivotTables/pivotTable48.xml" ContentType="application/vnd.openxmlformats-officedocument.spreadsheetml.pivotTable+xml"/>
  <Override PartName="/xl/drawings/drawing32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35.xml" ContentType="application/vnd.openxmlformats-officedocument.themeOverride+xml"/>
  <Override PartName="/xl/drawings/drawing33.xml" ContentType="application/vnd.openxmlformats-officedocument.drawingml.chartshapes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drawings/drawing34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36.xml" ContentType="application/vnd.openxmlformats-officedocument.themeOverrid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37.xml" ContentType="application/vnd.openxmlformats-officedocument.themeOverrid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pivotTables/pivotTable53.xml" ContentType="application/vnd.openxmlformats-officedocument.spreadsheetml.pivotTable+xml"/>
  <Override PartName="/xl/drawings/drawing35.xml" ContentType="application/vnd.openxmlformats-officedocument.drawing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theme/themeOverride38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N:\NWRS\DNR\Forest_Network\Forest_Inventory\Assabet_River_Inventory\Assabet_River_Reports\Assabet_River_Presentation_Reports\"/>
    </mc:Choice>
  </mc:AlternateContent>
  <workbookProtection workbookAlgorithmName="SHA-512" workbookHashValue="tt3dskYYoQfjCHLfe1o3G0JYAOnSsi9sUGU6UxB2r49IiBcE+IOe03ZVgs6ZXM7GUVB/HwLFdfkvvZk6odN9qA==" workbookSaltValue="5q5zl81G7lsa7EjdAqghcw==" workbookSpinCount="100000" lockStructure="1"/>
  <bookViews>
    <workbookView xWindow="0" yWindow="0" windowWidth="20490" windowHeight="7755" tabRatio="925" activeTab="34"/>
  </bookViews>
  <sheets>
    <sheet name="1 TreeComposition" sheetId="2" r:id="rId1"/>
    <sheet name="2 TreeStats" sheetId="28" r:id="rId2"/>
    <sheet name="3 Regen" sheetId="3" r:id="rId3"/>
    <sheet name="4 Regen_Stats" sheetId="29" r:id="rId4"/>
    <sheet name="5 VegComposition" sheetId="39" r:id="rId5"/>
    <sheet name="6 WatchlistSpecies" sheetId="4" r:id="rId6"/>
    <sheet name="7 CrownComposition" sheetId="7" r:id="rId7"/>
    <sheet name="8 CrownStructure" sheetId="8" r:id="rId8"/>
    <sheet name="9 CrownStructure_Stats" sheetId="32" r:id="rId9"/>
    <sheet name="10 TreeDiameter" sheetId="5" r:id="rId10"/>
    <sheet name="11 TreeDiameter_Stats" sheetId="30" r:id="rId11"/>
    <sheet name="12 DeadTreeDiameter" sheetId="9" r:id="rId12"/>
    <sheet name="13 TreeCavityClass" sheetId="10" r:id="rId13"/>
    <sheet name="14 TreeCavityClass_Stats" sheetId="33" r:id="rId14"/>
    <sheet name="15 TreeCavityDistribution" sheetId="12" r:id="rId15"/>
    <sheet name="16 TreeWildlifeValues" sheetId="13" r:id="rId16"/>
    <sheet name="17 TreeWildlifeValues_Stats" sheetId="34" r:id="rId17"/>
    <sheet name="18 VegStructure" sheetId="27" r:id="rId18"/>
    <sheet name="19 VegStructure_Stats" sheetId="31" r:id="rId19"/>
    <sheet name="20 CWD" sheetId="14" r:id="rId20"/>
    <sheet name="21 CWD_Stats" sheetId="38" r:id="rId21"/>
    <sheet name="22 CanopyStructure" sheetId="21" r:id="rId22"/>
    <sheet name="23 CrownConditionSpecies" sheetId="16" r:id="rId23"/>
    <sheet name="24 CrownConditionSummary" sheetId="15" r:id="rId24"/>
    <sheet name="25 CrownConditionSummary_Stats" sheetId="36" r:id="rId25"/>
    <sheet name="26 DamageImpact" sheetId="18" r:id="rId26"/>
    <sheet name="27 DamageAgent" sheetId="19" r:id="rId27"/>
    <sheet name="28 Browse" sheetId="17" r:id="rId28"/>
    <sheet name="29 Landform" sheetId="22" r:id="rId29"/>
    <sheet name="30 MerchantableSpeciesVolume" sheetId="23" r:id="rId30"/>
    <sheet name="31 MerchantableSummary" sheetId="24" r:id="rId31"/>
    <sheet name="32 MerchantableSummaryStats" sheetId="35" r:id="rId32"/>
    <sheet name="33 BiomassSpecies" sheetId="25" r:id="rId33"/>
    <sheet name="34 BiomassSummary" sheetId="26" r:id="rId34"/>
    <sheet name="35 BiomassSummary_Stats" sheetId="37" r:id="rId35"/>
  </sheets>
  <externalReferences>
    <externalReference r:id="rId36"/>
  </externalReferences>
  <definedNames>
    <definedName name="Report_1_Plot_Tract_Trees_Live" localSheetId="17">#REF!</definedName>
    <definedName name="Report_1_Plot_Tract_Trees_Live">#REF!</definedName>
    <definedName name="Report_4_Plot_Tract_Watchlist">'6 WatchlistSpecies'!$B$1:$B$1</definedName>
    <definedName name="Report_7_Plot_Tract_Live_Tree_DBH_Crown_Position_Label">'7 CrownComposition'!$B$1:$B$1</definedName>
    <definedName name="Report_9_Plot_Tract_Cavity_Trees">'13 TreeCavityClass'!$B$1:$C$1</definedName>
    <definedName name="Report_A_10_Plot_Tract_Wildlife">'16 TreeWildlifeValues'!$B$1:$E$1</definedName>
    <definedName name="Report_A_13_Plot_Tract_Species_Label" localSheetId="17">[1]Report_13A_CrownCondition!#REF!</definedName>
    <definedName name="Report_A_13_Plot_Tract_Species_Label">'23 CrownConditionSpecies'!#REF!</definedName>
    <definedName name="Report_A_13_Plot_Tract_Total_Per_Cent_Label">'24 CrownConditionSummary'!$B$1:$C$1</definedName>
    <definedName name="Report_A_14_Plot_Tract">'28 Browse'!$B$1:$C$1</definedName>
    <definedName name="Report_Table__11_Plot_Tract">'20 CWD'!$B$1:$C$1</definedName>
    <definedName name="Report_Table_15_Plot_Tract">'26 DamageImpact'!$B$1:$B$1</definedName>
  </definedNames>
  <calcPr calcId="162913"/>
  <pivotCaches>
    <pivotCache cacheId="300" r:id="rId37"/>
    <pivotCache cacheId="340" r:id="rId38"/>
    <pivotCache cacheId="343" r:id="rId39"/>
    <pivotCache cacheId="346" r:id="rId40"/>
    <pivotCache cacheId="349" r:id="rId41"/>
    <pivotCache cacheId="353" r:id="rId42"/>
    <pivotCache cacheId="356" r:id="rId43"/>
    <pivotCache cacheId="359" r:id="rId44"/>
    <pivotCache cacheId="362" r:id="rId45"/>
    <pivotCache cacheId="365" r:id="rId46"/>
    <pivotCache cacheId="368" r:id="rId47"/>
    <pivotCache cacheId="371" r:id="rId48"/>
    <pivotCache cacheId="374" r:id="rId49"/>
    <pivotCache cacheId="377" r:id="rId50"/>
    <pivotCache cacheId="380" r:id="rId51"/>
    <pivotCache cacheId="383" r:id="rId52"/>
    <pivotCache cacheId="386" r:id="rId53"/>
    <pivotCache cacheId="389" r:id="rId54"/>
    <pivotCache cacheId="392" r:id="rId55"/>
    <pivotCache cacheId="395" r:id="rId56"/>
    <pivotCache cacheId="398" r:id="rId57"/>
    <pivotCache cacheId="401" r:id="rId58"/>
    <pivotCache cacheId="404" r:id="rId59"/>
    <pivotCache cacheId="407" r:id="rId60"/>
    <pivotCache cacheId="410" r:id="rId61"/>
    <pivotCache cacheId="413" r:id="rId62"/>
    <pivotCache cacheId="416" r:id="rId63"/>
    <pivotCache cacheId="419" r:id="rId64"/>
    <pivotCache cacheId="422" r:id="rId65"/>
    <pivotCache cacheId="425" r:id="rId66"/>
    <pivotCache cacheId="428" r:id="rId67"/>
    <pivotCache cacheId="431" r:id="rId68"/>
    <pivotCache cacheId="437" r:id="rId69"/>
    <pivotCache cacheId="440" r:id="rId70"/>
    <pivotCache cacheId="443" r:id="rId71"/>
    <pivotCache cacheId="446" r:id="rId72"/>
    <pivotCache cacheId="449" r:id="rId73"/>
    <pivotCache cacheId="455" r:id="rId7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4" l="1"/>
  <c r="E7" i="24"/>
  <c r="D7" i="24"/>
  <c r="C7" i="24"/>
  <c r="F4" i="24"/>
  <c r="E4" i="24"/>
  <c r="D4" i="24"/>
  <c r="C4" i="24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  <c r="K11" i="3"/>
  <c r="K10" i="3"/>
  <c r="K9" i="3"/>
  <c r="K8" i="3"/>
  <c r="K7" i="3"/>
  <c r="K6" i="3"/>
  <c r="K5" i="3"/>
  <c r="K4" i="3"/>
  <c r="K3" i="3"/>
  <c r="K2" i="3"/>
  <c r="J11" i="3"/>
  <c r="J10" i="3"/>
  <c r="J9" i="3"/>
  <c r="J8" i="3"/>
  <c r="J7" i="3"/>
  <c r="J6" i="3"/>
  <c r="J5" i="3"/>
  <c r="J4" i="3"/>
  <c r="J3" i="3"/>
  <c r="J2" i="3"/>
  <c r="I11" i="3"/>
  <c r="I10" i="3"/>
  <c r="I9" i="3"/>
  <c r="I8" i="3"/>
  <c r="I7" i="3"/>
  <c r="I6" i="3"/>
  <c r="I5" i="3"/>
  <c r="I4" i="3"/>
  <c r="I3" i="3"/>
  <c r="I2" i="3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P7" i="35" l="1"/>
  <c r="O7" i="35"/>
  <c r="P6" i="35"/>
  <c r="O6" i="35"/>
  <c r="P5" i="35"/>
  <c r="O5" i="35"/>
  <c r="P4" i="35"/>
  <c r="O4" i="35"/>
  <c r="P3" i="35"/>
  <c r="O3" i="35"/>
  <c r="P2" i="35"/>
  <c r="O2" i="35"/>
  <c r="P9" i="36"/>
  <c r="O9" i="36"/>
  <c r="P8" i="36"/>
  <c r="O8" i="36"/>
  <c r="P7" i="36"/>
  <c r="O7" i="36"/>
  <c r="P6" i="36"/>
  <c r="O6" i="36"/>
  <c r="P5" i="36"/>
  <c r="O5" i="36"/>
  <c r="P4" i="36"/>
  <c r="O4" i="36"/>
  <c r="P3" i="36"/>
  <c r="O3" i="36"/>
  <c r="P2" i="36"/>
  <c r="O2" i="36"/>
  <c r="P11" i="34"/>
  <c r="O11" i="34"/>
  <c r="P10" i="34"/>
  <c r="O10" i="34"/>
  <c r="P9" i="34"/>
  <c r="O9" i="34"/>
  <c r="P8" i="34"/>
  <c r="O8" i="34"/>
  <c r="P7" i="34"/>
  <c r="O7" i="34"/>
  <c r="P6" i="34"/>
  <c r="O6" i="34"/>
  <c r="P5" i="34"/>
  <c r="O5" i="34"/>
  <c r="P4" i="34"/>
  <c r="O4" i="34"/>
  <c r="P3" i="34"/>
  <c r="O3" i="34"/>
  <c r="P2" i="34"/>
  <c r="O2" i="34"/>
  <c r="P4" i="33"/>
  <c r="O4" i="33"/>
  <c r="P3" i="33"/>
  <c r="O3" i="33"/>
  <c r="P2" i="33"/>
  <c r="O2" i="33"/>
  <c r="P7" i="32"/>
  <c r="O7" i="32"/>
  <c r="P6" i="32"/>
  <c r="O6" i="32"/>
  <c r="P5" i="32"/>
  <c r="O5" i="32"/>
  <c r="P4" i="32"/>
  <c r="O4" i="32"/>
  <c r="P3" i="32"/>
  <c r="O3" i="32"/>
  <c r="P2" i="32"/>
  <c r="O2" i="32"/>
  <c r="P26" i="31"/>
  <c r="O26" i="31"/>
  <c r="P25" i="31"/>
  <c r="O25" i="31"/>
  <c r="P24" i="31"/>
  <c r="O24" i="31"/>
  <c r="P23" i="31"/>
  <c r="O23" i="31"/>
  <c r="P22" i="31"/>
  <c r="O22" i="31"/>
  <c r="P21" i="31"/>
  <c r="O21" i="31"/>
  <c r="P20" i="31"/>
  <c r="O20" i="31"/>
  <c r="P19" i="31"/>
  <c r="O19" i="31"/>
  <c r="P18" i="31"/>
  <c r="O18" i="31"/>
  <c r="P17" i="31"/>
  <c r="O17" i="31"/>
  <c r="P16" i="31"/>
  <c r="O16" i="31"/>
  <c r="P15" i="31"/>
  <c r="O15" i="31"/>
  <c r="P14" i="31"/>
  <c r="O14" i="31"/>
  <c r="P13" i="31"/>
  <c r="O13" i="31"/>
  <c r="P12" i="31"/>
  <c r="O12" i="31"/>
  <c r="P11" i="31"/>
  <c r="O11" i="31"/>
  <c r="P10" i="31"/>
  <c r="O10" i="31"/>
  <c r="P9" i="31"/>
  <c r="O9" i="31"/>
  <c r="P8" i="31"/>
  <c r="O8" i="31"/>
  <c r="P7" i="31"/>
  <c r="O7" i="31"/>
  <c r="P6" i="31"/>
  <c r="O6" i="31"/>
  <c r="P5" i="31"/>
  <c r="O5" i="31"/>
  <c r="P4" i="31"/>
  <c r="O4" i="31"/>
  <c r="P3" i="31"/>
  <c r="O3" i="31"/>
  <c r="P2" i="31"/>
  <c r="O2" i="31"/>
  <c r="P4" i="30"/>
  <c r="O4" i="30"/>
  <c r="P3" i="30"/>
  <c r="O3" i="30"/>
  <c r="P2" i="30"/>
  <c r="O2" i="30"/>
  <c r="P4" i="29"/>
  <c r="O4" i="29"/>
  <c r="P3" i="29"/>
  <c r="O3" i="29"/>
  <c r="P2" i="29"/>
  <c r="O2" i="29"/>
  <c r="P7" i="28"/>
  <c r="O7" i="28"/>
  <c r="P6" i="28"/>
  <c r="O6" i="28"/>
  <c r="P5" i="28"/>
  <c r="O5" i="28"/>
  <c r="P4" i="28"/>
  <c r="O4" i="28"/>
  <c r="P3" i="28"/>
  <c r="O3" i="28"/>
  <c r="P2" i="28"/>
  <c r="O2" i="28"/>
</calcChain>
</file>

<file path=xl/sharedStrings.xml><?xml version="1.0" encoding="utf-8"?>
<sst xmlns="http://schemas.openxmlformats.org/spreadsheetml/2006/main" count="2214" uniqueCount="460">
  <si>
    <t>Species</t>
  </si>
  <si>
    <t>LocName</t>
  </si>
  <si>
    <t>Diameter</t>
  </si>
  <si>
    <t xml:space="preserve">Graminoids </t>
  </si>
  <si>
    <t>Forbs</t>
  </si>
  <si>
    <t>Shrubs</t>
  </si>
  <si>
    <t>Tally_Tree</t>
  </si>
  <si>
    <t>Height_Class</t>
  </si>
  <si>
    <t>Crown_Position</t>
  </si>
  <si>
    <t>CWD_Attribute</t>
  </si>
  <si>
    <t>CWD_Measure</t>
  </si>
  <si>
    <t xml:space="preserve">Species </t>
  </si>
  <si>
    <t>Healthy</t>
  </si>
  <si>
    <t>Satisfactory</t>
  </si>
  <si>
    <t>Poor</t>
  </si>
  <si>
    <t>No_Impact</t>
  </si>
  <si>
    <t>Slight</t>
  </si>
  <si>
    <t>Moderate</t>
  </si>
  <si>
    <t>Significant</t>
  </si>
  <si>
    <t>Plot_Count</t>
  </si>
  <si>
    <t>Sapling_Count</t>
  </si>
  <si>
    <t>Total_Regen_Count</t>
  </si>
  <si>
    <t>Other</t>
  </si>
  <si>
    <t>Percent_BA_Live</t>
  </si>
  <si>
    <t>Seedling_Count</t>
  </si>
  <si>
    <t>Seedling_Percent</t>
  </si>
  <si>
    <t>Sapling_Percent</t>
  </si>
  <si>
    <t>Total_Regen_Percent</t>
  </si>
  <si>
    <t>Invasive</t>
  </si>
  <si>
    <t>Site_Indicator</t>
  </si>
  <si>
    <t>RTE_Species</t>
  </si>
  <si>
    <t>TPA_Dead</t>
  </si>
  <si>
    <t>Crown_Condition</t>
  </si>
  <si>
    <t>Percent_Total</t>
  </si>
  <si>
    <t>Browse_Class</t>
  </si>
  <si>
    <t>Seedling_TPA</t>
  </si>
  <si>
    <t>Sapling_TPA</t>
  </si>
  <si>
    <t>Total_Regen_TPA</t>
  </si>
  <si>
    <t>TPA_Total</t>
  </si>
  <si>
    <t>TPA_Dominate_Codominate</t>
  </si>
  <si>
    <t>TPA_Overtopped</t>
  </si>
  <si>
    <t>TPA_Super_Canopy</t>
  </si>
  <si>
    <t>BA_Total</t>
  </si>
  <si>
    <t>Cavity_Class</t>
  </si>
  <si>
    <t>BB</t>
  </si>
  <si>
    <t>CB</t>
  </si>
  <si>
    <t>CS</t>
  </si>
  <si>
    <t>HB</t>
  </si>
  <si>
    <t>HT</t>
  </si>
  <si>
    <t>NT</t>
  </si>
  <si>
    <t>PT</t>
  </si>
  <si>
    <t>SB</t>
  </si>
  <si>
    <t>Canopy_Closure</t>
  </si>
  <si>
    <t>Dispersal</t>
  </si>
  <si>
    <t>Landform</t>
  </si>
  <si>
    <t>Percent_BA_Dead</t>
  </si>
  <si>
    <t>Percent_TPA_Live</t>
  </si>
  <si>
    <t>Percent_TPA_Dead</t>
  </si>
  <si>
    <t>TPA_Live</t>
  </si>
  <si>
    <t>BA_Dead</t>
  </si>
  <si>
    <t>BA_Live</t>
  </si>
  <si>
    <t>Nontally_Tree</t>
  </si>
  <si>
    <t>TPA_No_Crown</t>
  </si>
  <si>
    <t>TPA_Cavity_Trees</t>
  </si>
  <si>
    <t>Height_Class_ft</t>
  </si>
  <si>
    <t>Closure_Plot_Count</t>
  </si>
  <si>
    <t>Dispersal_Plot_Count</t>
  </si>
  <si>
    <t>_Height_Plot_Count</t>
  </si>
  <si>
    <t>No_Crown</t>
  </si>
  <si>
    <t>Almost_Dead</t>
  </si>
  <si>
    <t>Damage_Class</t>
  </si>
  <si>
    <t>Status</t>
  </si>
  <si>
    <t xml:space="preserve">Dead tree biomass </t>
  </si>
  <si>
    <t>Seedling biomass</t>
  </si>
  <si>
    <t>Sapling biomass</t>
  </si>
  <si>
    <t>Shrubs Biomass</t>
  </si>
  <si>
    <t>Forbs Biomass</t>
  </si>
  <si>
    <t>Graminoids Biomass</t>
  </si>
  <si>
    <t xml:space="preserve">CWD biomass </t>
  </si>
  <si>
    <t xml:space="preserve">Above ground biomass </t>
  </si>
  <si>
    <t>Category</t>
  </si>
  <si>
    <t>Tons Per Acre</t>
  </si>
  <si>
    <t>TPA Live</t>
  </si>
  <si>
    <t>TPA Dead</t>
  </si>
  <si>
    <t>TPA_live</t>
  </si>
  <si>
    <t>Live tree biomass</t>
  </si>
  <si>
    <t>Grand Total</t>
  </si>
  <si>
    <t>Height Class</t>
  </si>
  <si>
    <t>Crown Position</t>
  </si>
  <si>
    <t>Cavity Class</t>
  </si>
  <si>
    <t>TPA Cavity Tree</t>
  </si>
  <si>
    <t>TPA Cavity Trees</t>
  </si>
  <si>
    <t>Bear Scarred</t>
  </si>
  <si>
    <t>Curling Bark</t>
  </si>
  <si>
    <t>Perched Tree</t>
  </si>
  <si>
    <t>Candidate Snag</t>
  </si>
  <si>
    <t>Nest Tree</t>
  </si>
  <si>
    <t>Horizontal Branching</t>
  </si>
  <si>
    <t>Shaggy Bark</t>
  </si>
  <si>
    <t>Hollow Tree</t>
  </si>
  <si>
    <t>CWD Attribute</t>
  </si>
  <si>
    <t>CWD Measure</t>
  </si>
  <si>
    <t>Closure Plot Count</t>
  </si>
  <si>
    <t>Canopy Closure</t>
  </si>
  <si>
    <t>Dispersal Plot Count</t>
  </si>
  <si>
    <t>Percent</t>
  </si>
  <si>
    <t>Crown Condition</t>
  </si>
  <si>
    <t>Browse Class</t>
  </si>
  <si>
    <t>Plot Count</t>
  </si>
  <si>
    <t>Damage Class</t>
  </si>
  <si>
    <t>Biomass Category</t>
  </si>
  <si>
    <t xml:space="preserve">Tons Per Acre </t>
  </si>
  <si>
    <t>Total Sawtimber (MBF)</t>
  </si>
  <si>
    <t>Total Pulp (Cords)</t>
  </si>
  <si>
    <t>Column Labels</t>
  </si>
  <si>
    <t xml:space="preserve">Invasive </t>
  </si>
  <si>
    <t>Site Indicator</t>
  </si>
  <si>
    <t xml:space="preserve">RTE Species </t>
  </si>
  <si>
    <t xml:space="preserve">Other </t>
  </si>
  <si>
    <t>No Impact</t>
  </si>
  <si>
    <t xml:space="preserve">Slight </t>
  </si>
  <si>
    <t xml:space="preserve">Moderate </t>
  </si>
  <si>
    <t xml:space="preserve">Significant </t>
  </si>
  <si>
    <t>Canopy Height</t>
  </si>
  <si>
    <t>Percent Tally_Tree</t>
  </si>
  <si>
    <t>Percent Nontally_Tree</t>
  </si>
  <si>
    <t>Percent Shrubs</t>
  </si>
  <si>
    <t>Percent Forbs</t>
  </si>
  <si>
    <t xml:space="preserve">Percent Graminoids </t>
  </si>
  <si>
    <t>Dominate &amp; Codominate (TPA)</t>
  </si>
  <si>
    <t>Overtopped (TPA)</t>
  </si>
  <si>
    <t>Super Canopy (TPA)</t>
  </si>
  <si>
    <t>Live tree BA/Acre</t>
  </si>
  <si>
    <t>Dead Tree BA/Acre</t>
  </si>
  <si>
    <t>% BA/Acre Live Trees</t>
  </si>
  <si>
    <t>% BA/Acre Dead Trees</t>
  </si>
  <si>
    <t>% TPA Live Trees</t>
  </si>
  <si>
    <t>% TPA Dead Trees</t>
  </si>
  <si>
    <t>TPA Live Trees</t>
  </si>
  <si>
    <t>TPA Dead Trees</t>
  </si>
  <si>
    <t>Seedling Percent/Acre</t>
  </si>
  <si>
    <t>TPA</t>
  </si>
  <si>
    <t>BA/Acre Dead</t>
  </si>
  <si>
    <t>Metric</t>
  </si>
  <si>
    <t>Mean</t>
  </si>
  <si>
    <t>Median</t>
  </si>
  <si>
    <t>CV%</t>
  </si>
  <si>
    <t>68CL_Upper</t>
  </si>
  <si>
    <t>68CL_Lower</t>
  </si>
  <si>
    <t>Num_Plots_Present</t>
  </si>
  <si>
    <t>Sample_Size</t>
  </si>
  <si>
    <t>95CL_Upper</t>
  </si>
  <si>
    <t>95CL_Lower</t>
  </si>
  <si>
    <t xml:space="preserve"> </t>
  </si>
  <si>
    <t>Mean Diameter</t>
  </si>
  <si>
    <t>QMD_LIVE</t>
  </si>
  <si>
    <t>QMD_DEAD</t>
  </si>
  <si>
    <t>QMD_ALL</t>
  </si>
  <si>
    <t>MEAN_DIA_LIVE</t>
  </si>
  <si>
    <t>MEAN_DIA_DEAD</t>
  </si>
  <si>
    <t>MEAN_DIA_ALL</t>
  </si>
  <si>
    <t>QMD_TOTAL_ALL</t>
  </si>
  <si>
    <t>MEAN_DIA_TOTAL_ALL</t>
  </si>
  <si>
    <t>QMD_Total_Live</t>
  </si>
  <si>
    <t>MEAN_DIA_TOTAL_LIVE</t>
  </si>
  <si>
    <t>QMD_TOTAL_DEAD</t>
  </si>
  <si>
    <t>MEAN_DIA_TOTAL_DEAD</t>
  </si>
  <si>
    <t>Live Topwood (tons)</t>
  </si>
  <si>
    <t>Live pulp (cords)</t>
  </si>
  <si>
    <t>Dead pulp (cords)</t>
  </si>
  <si>
    <t>Dead Topwood (tons)</t>
  </si>
  <si>
    <t>Live sawtimber and pulp (cords)</t>
  </si>
  <si>
    <t>Dead sawtimber and pulp (cords)</t>
  </si>
  <si>
    <t>Total Topwood (tons)</t>
  </si>
  <si>
    <t>Total Sawtimber and Pulp (cords)</t>
  </si>
  <si>
    <t>LT</t>
  </si>
  <si>
    <t>Sampling Error Percent</t>
  </si>
  <si>
    <t>Standard Error of the Mean</t>
  </si>
  <si>
    <t>Sample Standard Deviation</t>
  </si>
  <si>
    <t>68.2%CI</t>
  </si>
  <si>
    <t>95%CI</t>
  </si>
  <si>
    <t>68.2%</t>
  </si>
  <si>
    <t>95%</t>
  </si>
  <si>
    <t>Saplings/ Acre</t>
  </si>
  <si>
    <t>Seedlings/Acre</t>
  </si>
  <si>
    <t>Sapling Percent/Acre</t>
  </si>
  <si>
    <t>Seedling &amp; Sapling Percent/Acre</t>
  </si>
  <si>
    <t>Total Plot Count</t>
  </si>
  <si>
    <t>Live Tree Biomass (Tons/Acre)</t>
  </si>
  <si>
    <t>Dead Tree Biomass (Tons/Acre)</t>
  </si>
  <si>
    <t>CWD Biomass (Tons/Acre)</t>
  </si>
  <si>
    <t>Saplings Biomass (Tons/Acre)</t>
  </si>
  <si>
    <t>Seedlings Biomass (Tons/Acre)</t>
  </si>
  <si>
    <t>Speceis</t>
  </si>
  <si>
    <t xml:space="preserve">Live pulp (cords) </t>
  </si>
  <si>
    <t xml:space="preserve">Dead pulp (cords) </t>
  </si>
  <si>
    <t>Sum of Live Topwood (tons)</t>
  </si>
  <si>
    <t>Sum of Dead Topwood (tons)</t>
  </si>
  <si>
    <t xml:space="preserve">Total Topwood (tons) </t>
  </si>
  <si>
    <t xml:space="preserve">Total Sawtimber and Pulp (cords) </t>
  </si>
  <si>
    <t xml:space="preserve">Total Pulp (Cords) </t>
  </si>
  <si>
    <t xml:space="preserve">Total Sawtimber (MBF) </t>
  </si>
  <si>
    <t xml:space="preserve">Volume Category </t>
  </si>
  <si>
    <t xml:space="preserve"> Total</t>
  </si>
  <si>
    <t xml:space="preserve"> Live sawtimber and pulp (cords)</t>
  </si>
  <si>
    <t xml:space="preserve">  Dead sawtimber and pulp (cords)</t>
  </si>
  <si>
    <t>Live Sawtimber (mbf)</t>
  </si>
  <si>
    <t>Dead Sawtimber (mbf)</t>
  </si>
  <si>
    <t xml:space="preserve">% Healthy   </t>
  </si>
  <si>
    <t xml:space="preserve">% Satisfactory </t>
  </si>
  <si>
    <t xml:space="preserve">% Poor  </t>
  </si>
  <si>
    <t>% Almost Dead</t>
  </si>
  <si>
    <t>Sum of Live Sawtimber (mbf)</t>
  </si>
  <si>
    <t>Sum of Dead Sawtimber (mbf)</t>
  </si>
  <si>
    <t>BA_SUM LIVE</t>
  </si>
  <si>
    <t>BA_SUM DEAD</t>
  </si>
  <si>
    <t>BA_ALL</t>
  </si>
  <si>
    <t>TPA_SUM LIVE</t>
  </si>
  <si>
    <t>TPA_SUM DEAD</t>
  </si>
  <si>
    <t>TPA_ALL</t>
  </si>
  <si>
    <t>REGEN_TPA SEEDLING</t>
  </si>
  <si>
    <t>REGEN_TPA SAPLING</t>
  </si>
  <si>
    <t>DBH Live</t>
  </si>
  <si>
    <t>DBH Dead</t>
  </si>
  <si>
    <t>DBH All</t>
  </si>
  <si>
    <t>TALLY 0 - 2 feet</t>
  </si>
  <si>
    <t>TALLY 2 - 6 feet</t>
  </si>
  <si>
    <t>TALLY 6 - 16 feet</t>
  </si>
  <si>
    <t>TALLY 16 + feet</t>
  </si>
  <si>
    <t>TALLY Aerial</t>
  </si>
  <si>
    <t>NONTALLY 0 - 2 feet</t>
  </si>
  <si>
    <t>NONTALLY 2 - 6 feet</t>
  </si>
  <si>
    <t>NONTALLY 6 - 16 feet</t>
  </si>
  <si>
    <t>NONTALLY 16 + feet</t>
  </si>
  <si>
    <t>NONTALLY Aerial</t>
  </si>
  <si>
    <t>SHRUBS 0 - 2 feet</t>
  </si>
  <si>
    <t>SHRUBS 2 - 6 feet</t>
  </si>
  <si>
    <t>SHRUBS 6 - 16 feet</t>
  </si>
  <si>
    <t>SHRUBS 16 + feet</t>
  </si>
  <si>
    <t>SHRUBS Aerial</t>
  </si>
  <si>
    <t>FORBS 0 - 2 feet</t>
  </si>
  <si>
    <t>FORBS 2 - 6 feet</t>
  </si>
  <si>
    <t>FORBS 6 - 16 feet</t>
  </si>
  <si>
    <t>FORBS 16 + feet</t>
  </si>
  <si>
    <t>FORBS Aerial</t>
  </si>
  <si>
    <t>GRAMINOIDS 0 - 2 feet</t>
  </si>
  <si>
    <t>GRAMINOIDS 2 - 6 feet</t>
  </si>
  <si>
    <t>GRAMINOIDS 6 - 16 feet</t>
  </si>
  <si>
    <t>GRAMINOIDS 16 + feet</t>
  </si>
  <si>
    <t>GRAMINOIDS Aerial</t>
  </si>
  <si>
    <t>BA_SUM dominant or co-dominant</t>
  </si>
  <si>
    <t>BA_SUM overtopped (intermediate or suppressed)</t>
  </si>
  <si>
    <t>BA_SUM super canopy (&gt;10' above dominant)</t>
  </si>
  <si>
    <t>TPA_SUM dominant or co-dominant</t>
  </si>
  <si>
    <t>TPA_SUM overtopped (intermediate or suppressed)</t>
  </si>
  <si>
    <t>TPA_SUM super canopy (&gt;10' above dominant)</t>
  </si>
  <si>
    <t>REGEN_TPA ALL</t>
  </si>
  <si>
    <t>TPA_SUM Live and Dead</t>
  </si>
  <si>
    <t>TPA_SUM Live</t>
  </si>
  <si>
    <t>TPA_SUM Dead</t>
  </si>
  <si>
    <t>TPA_SUM ALL</t>
  </si>
  <si>
    <t>TPA_SUM LB</t>
  </si>
  <si>
    <t>TPA_SUM HT</t>
  </si>
  <si>
    <t>TPA_SUM SB</t>
  </si>
  <si>
    <t>TPA_SUM HB</t>
  </si>
  <si>
    <t>TPA_SUM NT</t>
  </si>
  <si>
    <t>TPA_SUM CS</t>
  </si>
  <si>
    <t>TPA_SUM PT</t>
  </si>
  <si>
    <t>TPA_SUM BB</t>
  </si>
  <si>
    <t>TPA_SUM CB</t>
  </si>
  <si>
    <t>CWD_MEASURE LOG PIECES PER ACRE</t>
  </si>
  <si>
    <t>CWD_MEASURE TONS PER ACRE</t>
  </si>
  <si>
    <t>CWD_MEASURE LARGE END AVERAGE DIAMETER</t>
  </si>
  <si>
    <t>CWD_MEASURE LOG LENGTH AVERAGE</t>
  </si>
  <si>
    <t>BA_SUM ALMOST DEAD</t>
  </si>
  <si>
    <t>BA_SUM POOR</t>
  </si>
  <si>
    <t>BA_SUM HEALTHY</t>
  </si>
  <si>
    <t>BA_SUM SATISFACTORY</t>
  </si>
  <si>
    <t>TPA_SUM ALMOST DEAD</t>
  </si>
  <si>
    <t>TPA_SUM POOR</t>
  </si>
  <si>
    <t>TPA_SUM HEALTHY</t>
  </si>
  <si>
    <t>TPA_SUM SATISFACTORY</t>
  </si>
  <si>
    <t>CWD_tons per acre</t>
  </si>
  <si>
    <t>Forbs_tons per acre</t>
  </si>
  <si>
    <t>Gram_tons per acre</t>
  </si>
  <si>
    <t>Seedling_tons per acre</t>
  </si>
  <si>
    <t>Sapling_tons per acre</t>
  </si>
  <si>
    <t>Shrub_tons per acre</t>
  </si>
  <si>
    <t>Dead tree_tons per acre</t>
  </si>
  <si>
    <t>Live tree_tons per acre</t>
  </si>
  <si>
    <t>Live and Dead tree_tons per acre</t>
  </si>
  <si>
    <t>Live sawtimber (MBF)</t>
  </si>
  <si>
    <t>Live topwood (tons)</t>
  </si>
  <si>
    <t>Dead sawtimber (MBF)</t>
  </si>
  <si>
    <t>Dead topwood (tons)</t>
  </si>
  <si>
    <t>BA/Acre</t>
  </si>
  <si>
    <t>Values</t>
  </si>
  <si>
    <t xml:space="preserve">Total Sawtimber (MBF)  </t>
  </si>
  <si>
    <t xml:space="preserve">Total Pulp (Cords)  </t>
  </si>
  <si>
    <t xml:space="preserve">Total Sawtimber and Pulp (cords)  </t>
  </si>
  <si>
    <t>(blank)</t>
  </si>
  <si>
    <t>Growth Form</t>
  </si>
  <si>
    <t>Mean Cover</t>
  </si>
  <si>
    <t>0-2 feet</t>
  </si>
  <si>
    <t>2-6 feet</t>
  </si>
  <si>
    <t>6-16 feet</t>
  </si>
  <si>
    <t>&gt;16 feet</t>
  </si>
  <si>
    <t>Number Times Listed</t>
  </si>
  <si>
    <t>Layer Most Commonly Used</t>
  </si>
  <si>
    <t>Percent 0-2 feet</t>
  </si>
  <si>
    <t>Percent 2-6 feet</t>
  </si>
  <si>
    <t>Percent 6-16 feet</t>
  </si>
  <si>
    <t>Percent &gt;16 feet</t>
  </si>
  <si>
    <t>Mean Percent Cover</t>
  </si>
  <si>
    <t xml:space="preserve">Number Times Listed </t>
  </si>
  <si>
    <t xml:space="preserve">Layer Most Commonly Used  </t>
  </si>
  <si>
    <t>RTE Species</t>
  </si>
  <si>
    <t>Late_Successional_Site_Indicator</t>
  </si>
  <si>
    <t>Late Successional Site Indicator</t>
  </si>
  <si>
    <t>Height_Plot_Count</t>
  </si>
  <si>
    <t>5ASRForestInventory2017</t>
  </si>
  <si>
    <t>Total</t>
  </si>
  <si>
    <t>white pine</t>
  </si>
  <si>
    <t>scarlet oak</t>
  </si>
  <si>
    <t>red maple</t>
  </si>
  <si>
    <t>red oak</t>
  </si>
  <si>
    <t>white oak</t>
  </si>
  <si>
    <t>pin oak</t>
  </si>
  <si>
    <t>black oak</t>
  </si>
  <si>
    <t>red pine</t>
  </si>
  <si>
    <t>eastern hemlock</t>
  </si>
  <si>
    <t>pitch pine</t>
  </si>
  <si>
    <t>red spruce</t>
  </si>
  <si>
    <t>pignut hickory</t>
  </si>
  <si>
    <t>bigtooth aspen</t>
  </si>
  <si>
    <t>green ash</t>
  </si>
  <si>
    <t>American beech</t>
  </si>
  <si>
    <t>sweet birch</t>
  </si>
  <si>
    <t>blackgum</t>
  </si>
  <si>
    <t>white ash</t>
  </si>
  <si>
    <t>scrub oak</t>
  </si>
  <si>
    <t>Tree</t>
  </si>
  <si>
    <t>black locust</t>
  </si>
  <si>
    <t>Shrub</t>
  </si>
  <si>
    <t>cat greenbrier</t>
  </si>
  <si>
    <t>coastal sweetpepperbush</t>
  </si>
  <si>
    <t>eastern poison ivy</t>
  </si>
  <si>
    <t>eastern teaberry</t>
  </si>
  <si>
    <t xml:space="preserve">Glossy buckthorn </t>
  </si>
  <si>
    <t>highbush blueberry</t>
  </si>
  <si>
    <t>lowbush blueberry</t>
  </si>
  <si>
    <t>Oriental bittersweet</t>
  </si>
  <si>
    <t>partridgeberry</t>
  </si>
  <si>
    <t>pipsissewa</t>
  </si>
  <si>
    <t>serviceberry, shadbush species</t>
  </si>
  <si>
    <t>sheep laurel</t>
  </si>
  <si>
    <t>swamp azalea</t>
  </si>
  <si>
    <t>Winterberry</t>
  </si>
  <si>
    <t>Seedling/Sapling</t>
  </si>
  <si>
    <t>gray birch</t>
  </si>
  <si>
    <t>hophornbeam</t>
  </si>
  <si>
    <t>yellow birch</t>
  </si>
  <si>
    <t>Forb</t>
  </si>
  <si>
    <t>broad beechfern</t>
  </si>
  <si>
    <t>butter and eggs</t>
  </si>
  <si>
    <t>Canada mayflower</t>
  </si>
  <si>
    <t>cinnamon fern</t>
  </si>
  <si>
    <t>common yarrow</t>
  </si>
  <si>
    <t>Goldenrod spp.</t>
  </si>
  <si>
    <t>long beechfern</t>
  </si>
  <si>
    <t>Lycopodium spp.</t>
  </si>
  <si>
    <t>marginal woodfern</t>
  </si>
  <si>
    <t>New England aster</t>
  </si>
  <si>
    <t>New York fern</t>
  </si>
  <si>
    <t>one-cone clubmoss</t>
  </si>
  <si>
    <t>showy lady's slipper</t>
  </si>
  <si>
    <t>skunk cabbage</t>
  </si>
  <si>
    <t>Sphagnum spp</t>
  </si>
  <si>
    <t>starflower</t>
  </si>
  <si>
    <t>threeleaf goldthread</t>
  </si>
  <si>
    <t xml:space="preserve">Unknown fern </t>
  </si>
  <si>
    <t>Unknown forb</t>
  </si>
  <si>
    <t>western brackenfern</t>
  </si>
  <si>
    <t>wild sarsaparilla</t>
  </si>
  <si>
    <t>Graminoid</t>
  </si>
  <si>
    <t>deertongue</t>
  </si>
  <si>
    <t>Grass spp.</t>
  </si>
  <si>
    <t>New England sedge</t>
  </si>
  <si>
    <t>Sedge spp.</t>
  </si>
  <si>
    <t>Autumn olive</t>
  </si>
  <si>
    <t>Glossy buckthorn</t>
  </si>
  <si>
    <t>Hop hornbeam</t>
  </si>
  <si>
    <t>Japanese barberry</t>
  </si>
  <si>
    <t>Japenese barberry</t>
  </si>
  <si>
    <t>Wild sarsaparilla</t>
  </si>
  <si>
    <t>dominant or co-dominant</t>
  </si>
  <si>
    <t>overtopped (intermediate or suppressed)</t>
  </si>
  <si>
    <t>super canopy (&gt;10' above dominant)</t>
  </si>
  <si>
    <t>1 cavity in tree, above 10'   &gt;8”</t>
  </si>
  <si>
    <t>1 cavity in tree, above 10'   2 – 4”</t>
  </si>
  <si>
    <t>1 cavity in tree, above 10'   4 – 8”</t>
  </si>
  <si>
    <t>1 cavity in tree, below 10'   &gt;8”</t>
  </si>
  <si>
    <t>1 cavity in tree, below 10'   2 – 4”</t>
  </si>
  <si>
    <t>1 cavity in tree, below 10'   4 – 8”</t>
  </si>
  <si>
    <t xml:space="preserve">2 or more cavities in the tree   </t>
  </si>
  <si>
    <t xml:space="preserve">No cavity in tree   </t>
  </si>
  <si>
    <t>Height 0 - 2 ft</t>
  </si>
  <si>
    <t>Height 2 - 6 ft</t>
  </si>
  <si>
    <t>Height 6 - 16 ft</t>
  </si>
  <si>
    <t>Height above 16 ft</t>
  </si>
  <si>
    <t>Aerial</t>
  </si>
  <si>
    <t>Tons per acre</t>
  </si>
  <si>
    <t>Log pieces per acre</t>
  </si>
  <si>
    <t>Large end average diameter</t>
  </si>
  <si>
    <t>Log length average</t>
  </si>
  <si>
    <t>&lt;30%</t>
  </si>
  <si>
    <t>30-70%</t>
  </si>
  <si>
    <t>&gt;70%</t>
  </si>
  <si>
    <t>gap opening</t>
  </si>
  <si>
    <t>uniform</t>
  </si>
  <si>
    <t>0-15  feet</t>
  </si>
  <si>
    <t>16-35 feet</t>
  </si>
  <si>
    <t>36-50 feet</t>
  </si>
  <si>
    <t>51-70 feet</t>
  </si>
  <si>
    <t>71-100 feet</t>
  </si>
  <si>
    <t>100+ feet</t>
  </si>
  <si>
    <t>Average</t>
  </si>
  <si>
    <t>healthy</t>
  </si>
  <si>
    <t>satisfactory</t>
  </si>
  <si>
    <t>poor</t>
  </si>
  <si>
    <t>almost dead</t>
  </si>
  <si>
    <t>Abiotic</t>
  </si>
  <si>
    <t>Bark beetles</t>
  </si>
  <si>
    <t>Chewing insects</t>
  </si>
  <si>
    <t>Competition</t>
  </si>
  <si>
    <t>Defoliators</t>
  </si>
  <si>
    <t>Wild animals</t>
  </si>
  <si>
    <t>none</t>
  </si>
  <si>
    <t>very low, many buds</t>
  </si>
  <si>
    <t>low, &lt;25% seedlings browsed</t>
  </si>
  <si>
    <t>medium, 25-50% seedlings browsed</t>
  </si>
  <si>
    <t>Flatwoods</t>
  </si>
  <si>
    <t>Rolling Uplands</t>
  </si>
  <si>
    <t>Narrow Flood Plains/Bottomlands</t>
  </si>
  <si>
    <t>Other Mesic</t>
  </si>
  <si>
    <t>Swamps/Bogs</t>
  </si>
  <si>
    <t>Small Drains</t>
  </si>
  <si>
    <t>Other hydric</t>
  </si>
  <si>
    <t>Live Softwood</t>
  </si>
  <si>
    <t>Live Hardwood</t>
  </si>
  <si>
    <t>Total Live</t>
  </si>
  <si>
    <t>Dead Softwood</t>
  </si>
  <si>
    <t>Dead Hardwood</t>
  </si>
  <si>
    <t>Total Dead</t>
  </si>
  <si>
    <t>Live tree</t>
  </si>
  <si>
    <t>Dead tree</t>
  </si>
  <si>
    <t>Seedling</t>
  </si>
  <si>
    <t>Sapling</t>
  </si>
  <si>
    <t>Graminoids</t>
  </si>
  <si>
    <t>CWD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</si>
</sst>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2" fontId="0" fillId="0" borderId="0" xfId="0" applyNumberFormat="1"/>
    <xf numFmtId="1" fontId="0" fillId="0" borderId="0" xfId="0" applyNumberFormat="1"/>
    <xf numFmtId="49" fontId="0" fillId="0" borderId="0" xfId="0" applyNumberFormat="1"/>
    <xf numFmtId="0" fontId="0" fillId="0" borderId="0" xfId="0" applyFont="1"/>
    <xf numFmtId="49" fontId="0" fillId="0" borderId="0" xfId="0" applyNumberFormat="1" applyFont="1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" fontId="1" fillId="0" borderId="0" xfId="0" applyNumberFormat="1" applyFont="1"/>
    <xf numFmtId="2" fontId="1" fillId="0" borderId="0" xfId="0" applyNumberFormat="1" applyFont="1"/>
    <xf numFmtId="0" fontId="1" fillId="0" borderId="0" xfId="0" pivotButton="1" applyFont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left" indent="1"/>
    </xf>
    <xf numFmtId="0" fontId="0" fillId="0" borderId="2" xfId="0" applyBorder="1"/>
    <xf numFmtId="0" fontId="0" fillId="0" borderId="1" xfId="0" pivotButton="1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</cellXfs>
  <cellStyles count="1">
    <cellStyle name="Normal" xfId="0" builtinId="0"/>
  </cellStyles>
  <dxfs count="120"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b/>
      </font>
    </dxf>
    <dxf>
      <font>
        <b/>
      </font>
    </dxf>
    <dxf>
      <font>
        <b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wrapText="1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font>
        <b/>
      </font>
    </dxf>
    <dxf>
      <font>
        <b/>
      </font>
    </dxf>
    <dxf>
      <font>
        <b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colors>
    <mruColors>
      <color rgb="FF006837"/>
      <color rgb="FF31A354"/>
      <color rgb="FF78C679"/>
      <color rgb="FFC2E699"/>
      <color rgb="FFFFFFCC"/>
      <color rgb="FF003300"/>
      <color rgb="FFE8671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pivotCacheDefinition" Target="pivotCache/pivotCacheDefinition6.xml"/><Relationship Id="rId47" Type="http://schemas.openxmlformats.org/officeDocument/2006/relationships/pivotCacheDefinition" Target="pivotCache/pivotCacheDefinition11.xml"/><Relationship Id="rId63" Type="http://schemas.openxmlformats.org/officeDocument/2006/relationships/pivotCacheDefinition" Target="pivotCache/pivotCacheDefinition27.xml"/><Relationship Id="rId68" Type="http://schemas.openxmlformats.org/officeDocument/2006/relationships/pivotCacheDefinition" Target="pivotCache/pivotCacheDefinition3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pivotCacheDefinition" Target="pivotCache/pivotCacheDefinition1.xml"/><Relationship Id="rId53" Type="http://schemas.openxmlformats.org/officeDocument/2006/relationships/pivotCacheDefinition" Target="pivotCache/pivotCacheDefinition17.xml"/><Relationship Id="rId58" Type="http://schemas.openxmlformats.org/officeDocument/2006/relationships/pivotCacheDefinition" Target="pivotCache/pivotCacheDefinition22.xml"/><Relationship Id="rId74" Type="http://schemas.openxmlformats.org/officeDocument/2006/relationships/pivotCacheDefinition" Target="pivotCache/pivotCacheDefinition38.xml"/><Relationship Id="rId79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61" Type="http://schemas.openxmlformats.org/officeDocument/2006/relationships/pivotCacheDefinition" Target="pivotCache/pivotCacheDefinition2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pivotCacheDefinition" Target="pivotCache/pivotCacheDefinition7.xml"/><Relationship Id="rId48" Type="http://schemas.openxmlformats.org/officeDocument/2006/relationships/pivotCacheDefinition" Target="pivotCache/pivotCacheDefinition12.xml"/><Relationship Id="rId56" Type="http://schemas.openxmlformats.org/officeDocument/2006/relationships/pivotCacheDefinition" Target="pivotCache/pivotCacheDefinition20.xml"/><Relationship Id="rId64" Type="http://schemas.openxmlformats.org/officeDocument/2006/relationships/pivotCacheDefinition" Target="pivotCache/pivotCacheDefinition28.xml"/><Relationship Id="rId69" Type="http://schemas.openxmlformats.org/officeDocument/2006/relationships/pivotCacheDefinition" Target="pivotCache/pivotCacheDefinition33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15.xml"/><Relationship Id="rId72" Type="http://schemas.openxmlformats.org/officeDocument/2006/relationships/pivotCacheDefinition" Target="pivotCache/pivotCacheDefinition36.xml"/><Relationship Id="rId80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pivotCacheDefinition" Target="pivotCache/pivotCacheDefinition2.xml"/><Relationship Id="rId46" Type="http://schemas.openxmlformats.org/officeDocument/2006/relationships/pivotCacheDefinition" Target="pivotCache/pivotCacheDefinition10.xml"/><Relationship Id="rId59" Type="http://schemas.openxmlformats.org/officeDocument/2006/relationships/pivotCacheDefinition" Target="pivotCache/pivotCacheDefinition23.xml"/><Relationship Id="rId67" Type="http://schemas.openxmlformats.org/officeDocument/2006/relationships/pivotCacheDefinition" Target="pivotCache/pivotCacheDefinition31.xml"/><Relationship Id="rId20" Type="http://schemas.openxmlformats.org/officeDocument/2006/relationships/worksheet" Target="worksheets/sheet20.xml"/><Relationship Id="rId41" Type="http://schemas.openxmlformats.org/officeDocument/2006/relationships/pivotCacheDefinition" Target="pivotCache/pivotCacheDefinition5.xml"/><Relationship Id="rId54" Type="http://schemas.openxmlformats.org/officeDocument/2006/relationships/pivotCacheDefinition" Target="pivotCache/pivotCacheDefinition18.xml"/><Relationship Id="rId62" Type="http://schemas.openxmlformats.org/officeDocument/2006/relationships/pivotCacheDefinition" Target="pivotCache/pivotCacheDefinition26.xml"/><Relationship Id="rId70" Type="http://schemas.openxmlformats.org/officeDocument/2006/relationships/pivotCacheDefinition" Target="pivotCache/pivotCacheDefinition34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49" Type="http://schemas.openxmlformats.org/officeDocument/2006/relationships/pivotCacheDefinition" Target="pivotCache/pivotCacheDefinition13.xml"/><Relationship Id="rId57" Type="http://schemas.openxmlformats.org/officeDocument/2006/relationships/pivotCacheDefinition" Target="pivotCache/pivotCacheDefinition2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pivotCacheDefinition" Target="pivotCache/pivotCacheDefinition8.xml"/><Relationship Id="rId52" Type="http://schemas.openxmlformats.org/officeDocument/2006/relationships/pivotCacheDefinition" Target="pivotCache/pivotCacheDefinition16.xml"/><Relationship Id="rId60" Type="http://schemas.openxmlformats.org/officeDocument/2006/relationships/pivotCacheDefinition" Target="pivotCache/pivotCacheDefinition24.xml"/><Relationship Id="rId65" Type="http://schemas.openxmlformats.org/officeDocument/2006/relationships/pivotCacheDefinition" Target="pivotCache/pivotCacheDefinition29.xml"/><Relationship Id="rId73" Type="http://schemas.openxmlformats.org/officeDocument/2006/relationships/pivotCacheDefinition" Target="pivotCache/pivotCacheDefinition37.xml"/><Relationship Id="rId78" Type="http://schemas.openxmlformats.org/officeDocument/2006/relationships/calcChain" Target="calcChain.xml"/><Relationship Id="rId8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pivotCacheDefinition" Target="pivotCache/pivotCacheDefinition3.xml"/><Relationship Id="rId34" Type="http://schemas.openxmlformats.org/officeDocument/2006/relationships/worksheet" Target="worksheets/sheet34.xml"/><Relationship Id="rId50" Type="http://schemas.openxmlformats.org/officeDocument/2006/relationships/pivotCacheDefinition" Target="pivotCache/pivotCacheDefinition14.xml"/><Relationship Id="rId55" Type="http://schemas.openxmlformats.org/officeDocument/2006/relationships/pivotCacheDefinition" Target="pivotCache/pivotCacheDefinition19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35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pivotCacheDefinition" Target="pivotCache/pivotCacheDefinition4.xml"/><Relationship Id="rId45" Type="http://schemas.openxmlformats.org/officeDocument/2006/relationships/pivotCacheDefinition" Target="pivotCache/pivotCacheDefinition9.xml"/><Relationship Id="rId66" Type="http://schemas.openxmlformats.org/officeDocument/2006/relationships/pivotCacheDefinition" Target="pivotCache/pivotCacheDefinition3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46.xml"/><Relationship Id="rId1" Type="http://schemas.microsoft.com/office/2011/relationships/chartStyle" Target="style46.xml"/><Relationship Id="rId4" Type="http://schemas.openxmlformats.org/officeDocument/2006/relationships/chartUserShapes" Target="../drawings/drawing33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 TreeComposition!Report1A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Percent Basal Area Live &amp; Dead</a:t>
            </a:r>
            <a:r>
              <a:rPr lang="en-US" sz="1800" baseline="0"/>
              <a:t> Trees</a:t>
            </a:r>
          </a:p>
        </c:rich>
      </c:tx>
      <c:layout>
        <c:manualLayout>
          <c:xMode val="edge"/>
          <c:yMode val="edge"/>
          <c:x val="0.36379293238148303"/>
          <c:y val="2.94530117076734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TreeComposition'!$AO$1</c:f>
              <c:strCache>
                <c:ptCount val="1"/>
                <c:pt idx="0">
                  <c:v>% BA/Acre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TreeComposition'!$AN$2:$AN$20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white oak</c:v>
                </c:pt>
                <c:pt idx="5">
                  <c:v>pin oak</c:v>
                </c:pt>
                <c:pt idx="6">
                  <c:v>black oak</c:v>
                </c:pt>
                <c:pt idx="7">
                  <c:v>red pine</c:v>
                </c:pt>
                <c:pt idx="8">
                  <c:v>eastern hemlock</c:v>
                </c:pt>
                <c:pt idx="9">
                  <c:v>pitch pine</c:v>
                </c:pt>
                <c:pt idx="10">
                  <c:v>red spruce</c:v>
                </c:pt>
                <c:pt idx="11">
                  <c:v>pignut hickory</c:v>
                </c:pt>
                <c:pt idx="12">
                  <c:v>bigtooth aspen</c:v>
                </c:pt>
                <c:pt idx="13">
                  <c:v>green ash</c:v>
                </c:pt>
                <c:pt idx="14">
                  <c:v>white ash</c:v>
                </c:pt>
                <c:pt idx="15">
                  <c:v>blackgum</c:v>
                </c:pt>
                <c:pt idx="16">
                  <c:v>American beech</c:v>
                </c:pt>
                <c:pt idx="17">
                  <c:v>sweet birch</c:v>
                </c:pt>
              </c:strCache>
            </c:strRef>
          </c:cat>
          <c:val>
            <c:numRef>
              <c:f>'1 TreeComposition'!$AO$2:$AO$20</c:f>
              <c:numCache>
                <c:formatCode>0.00</c:formatCode>
                <c:ptCount val="18"/>
                <c:pt idx="0">
                  <c:v>52.261298920061783</c:v>
                </c:pt>
                <c:pt idx="1">
                  <c:v>10.720269872533889</c:v>
                </c:pt>
                <c:pt idx="2">
                  <c:v>10.217753343490434</c:v>
                </c:pt>
                <c:pt idx="3">
                  <c:v>5.3601317536877202</c:v>
                </c:pt>
                <c:pt idx="4">
                  <c:v>3.1825792233080916</c:v>
                </c:pt>
                <c:pt idx="5">
                  <c:v>2.8475682039457881</c:v>
                </c:pt>
                <c:pt idx="6">
                  <c:v>2.177552530379629</c:v>
                </c:pt>
                <c:pt idx="7">
                  <c:v>1.8425478761757728</c:v>
                </c:pt>
                <c:pt idx="8">
                  <c:v>1.0050266929284621</c:v>
                </c:pt>
                <c:pt idx="9">
                  <c:v>0.83752118324731062</c:v>
                </c:pt>
                <c:pt idx="10">
                  <c:v>0.67001567356615921</c:v>
                </c:pt>
                <c:pt idx="11">
                  <c:v>0.5025101638850078</c:v>
                </c:pt>
                <c:pt idx="12">
                  <c:v>0.33501101936230293</c:v>
                </c:pt>
                <c:pt idx="13">
                  <c:v>0.33501101936230293</c:v>
                </c:pt>
                <c:pt idx="14">
                  <c:v>0.16750550968115147</c:v>
                </c:pt>
                <c:pt idx="15">
                  <c:v>0.16750550968115147</c:v>
                </c:pt>
                <c:pt idx="16">
                  <c:v>0.16750550968115147</c:v>
                </c:pt>
                <c:pt idx="17">
                  <c:v>0.16750550968115147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TreeComposition'!$AP$1</c:f>
              <c:strCache>
                <c:ptCount val="1"/>
                <c:pt idx="0">
                  <c:v>% BA/Acre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TreeComposition'!$AN$2:$AN$20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white oak</c:v>
                </c:pt>
                <c:pt idx="5">
                  <c:v>pin oak</c:v>
                </c:pt>
                <c:pt idx="6">
                  <c:v>black oak</c:v>
                </c:pt>
                <c:pt idx="7">
                  <c:v>red pine</c:v>
                </c:pt>
                <c:pt idx="8">
                  <c:v>eastern hemlock</c:v>
                </c:pt>
                <c:pt idx="9">
                  <c:v>pitch pine</c:v>
                </c:pt>
                <c:pt idx="10">
                  <c:v>red spruce</c:v>
                </c:pt>
                <c:pt idx="11">
                  <c:v>pignut hickory</c:v>
                </c:pt>
                <c:pt idx="12">
                  <c:v>bigtooth aspen</c:v>
                </c:pt>
                <c:pt idx="13">
                  <c:v>green ash</c:v>
                </c:pt>
                <c:pt idx="14">
                  <c:v>white ash</c:v>
                </c:pt>
                <c:pt idx="15">
                  <c:v>blackgum</c:v>
                </c:pt>
                <c:pt idx="16">
                  <c:v>American beech</c:v>
                </c:pt>
                <c:pt idx="17">
                  <c:v>sweet birch</c:v>
                </c:pt>
              </c:strCache>
            </c:strRef>
          </c:cat>
          <c:val>
            <c:numRef>
              <c:f>'1 TreeComposition'!$AP$2:$AP$20</c:f>
              <c:numCache>
                <c:formatCode>0.00</c:formatCode>
                <c:ptCount val="18"/>
                <c:pt idx="0">
                  <c:v>4.020100406555402</c:v>
                </c:pt>
                <c:pt idx="1">
                  <c:v>0.83752118324731062</c:v>
                </c:pt>
                <c:pt idx="2">
                  <c:v>0.5025101638850078</c:v>
                </c:pt>
                <c:pt idx="3">
                  <c:v>0</c:v>
                </c:pt>
                <c:pt idx="4">
                  <c:v>0.33501101936230293</c:v>
                </c:pt>
                <c:pt idx="5">
                  <c:v>0.16750550968115147</c:v>
                </c:pt>
                <c:pt idx="6">
                  <c:v>0.16750550968115147</c:v>
                </c:pt>
                <c:pt idx="7">
                  <c:v>0.83752118324731062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0.16750550968115147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99638296"/>
        <c:axId val="402574120"/>
      </c:barChart>
      <c:catAx>
        <c:axId val="399638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4120"/>
        <c:crosses val="autoZero"/>
        <c:auto val="1"/>
        <c:lblAlgn val="ctr"/>
        <c:lblOffset val="100"/>
        <c:noMultiLvlLbl val="0"/>
      </c:catAx>
      <c:valAx>
        <c:axId val="40257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Basal Area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82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 TreeComposition!PivotTable5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Percent Trees Per Acre Live &amp; Dead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31255084411916867"/>
          <c:y val="3.3222688145838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TreeComposition'!$BE$1</c:f>
              <c:strCache>
                <c:ptCount val="1"/>
                <c:pt idx="0">
                  <c:v>% 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TreeComposition'!$BD$2:$BD$20</c:f>
              <c:strCache>
                <c:ptCount val="18"/>
                <c:pt idx="0">
                  <c:v>white pine</c:v>
                </c:pt>
                <c:pt idx="1">
                  <c:v>red maple</c:v>
                </c:pt>
                <c:pt idx="2">
                  <c:v>scarlet oak</c:v>
                </c:pt>
                <c:pt idx="3">
                  <c:v>white oak</c:v>
                </c:pt>
                <c:pt idx="4">
                  <c:v>red oak</c:v>
                </c:pt>
                <c:pt idx="5">
                  <c:v>black oak</c:v>
                </c:pt>
                <c:pt idx="6">
                  <c:v>pin oak</c:v>
                </c:pt>
                <c:pt idx="7">
                  <c:v>red pine</c:v>
                </c:pt>
                <c:pt idx="8">
                  <c:v>red spruce</c:v>
                </c:pt>
                <c:pt idx="9">
                  <c:v>eastern hemlock</c:v>
                </c:pt>
                <c:pt idx="10">
                  <c:v>bigtooth aspen</c:v>
                </c:pt>
                <c:pt idx="11">
                  <c:v>pitch pine</c:v>
                </c:pt>
                <c:pt idx="12">
                  <c:v>green ash</c:v>
                </c:pt>
                <c:pt idx="13">
                  <c:v>pignut hickory</c:v>
                </c:pt>
                <c:pt idx="14">
                  <c:v>American beech</c:v>
                </c:pt>
                <c:pt idx="15">
                  <c:v>sweet birch</c:v>
                </c:pt>
                <c:pt idx="16">
                  <c:v>blackgum</c:v>
                </c:pt>
                <c:pt idx="17">
                  <c:v>white ash</c:v>
                </c:pt>
              </c:strCache>
            </c:strRef>
          </c:cat>
          <c:val>
            <c:numRef>
              <c:f>'1 TreeComposition'!$BE$2:$BE$20</c:f>
              <c:numCache>
                <c:formatCode>0.00</c:formatCode>
                <c:ptCount val="18"/>
                <c:pt idx="0">
                  <c:v>38.705728362038251</c:v>
                </c:pt>
                <c:pt idx="1">
                  <c:v>16.376073260987191</c:v>
                </c:pt>
                <c:pt idx="2">
                  <c:v>8.4477782403572732</c:v>
                </c:pt>
                <c:pt idx="3">
                  <c:v>5.2170021657423948</c:v>
                </c:pt>
                <c:pt idx="4">
                  <c:v>4.6057057810670887</c:v>
                </c:pt>
                <c:pt idx="5">
                  <c:v>2.7574073563678585</c:v>
                </c:pt>
                <c:pt idx="6">
                  <c:v>2.2043959880335358</c:v>
                </c:pt>
                <c:pt idx="7">
                  <c:v>1.9809217388024738</c:v>
                </c:pt>
                <c:pt idx="8">
                  <c:v>1.7767356039055895</c:v>
                </c:pt>
                <c:pt idx="9">
                  <c:v>1.6248483520968149</c:v>
                </c:pt>
                <c:pt idx="10">
                  <c:v>0.48356158488438489</c:v>
                </c:pt>
                <c:pt idx="11">
                  <c:v>0.43119017191033565</c:v>
                </c:pt>
                <c:pt idx="12">
                  <c:v>0.37134818068451775</c:v>
                </c:pt>
                <c:pt idx="13">
                  <c:v>0.29850883389834115</c:v>
                </c:pt>
                <c:pt idx="14">
                  <c:v>0.28802584771721856</c:v>
                </c:pt>
                <c:pt idx="15">
                  <c:v>0.28802584771721856</c:v>
                </c:pt>
                <c:pt idx="16">
                  <c:v>9.1131384020118833E-2</c:v>
                </c:pt>
                <c:pt idx="17">
                  <c:v>1.1522581212922118E-2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TreeComposition'!$BF$1</c:f>
              <c:strCache>
                <c:ptCount val="1"/>
                <c:pt idx="0">
                  <c:v>% 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TreeComposition'!$BD$2:$BD$20</c:f>
              <c:strCache>
                <c:ptCount val="18"/>
                <c:pt idx="0">
                  <c:v>white pine</c:v>
                </c:pt>
                <c:pt idx="1">
                  <c:v>red maple</c:v>
                </c:pt>
                <c:pt idx="2">
                  <c:v>scarlet oak</c:v>
                </c:pt>
                <c:pt idx="3">
                  <c:v>white oak</c:v>
                </c:pt>
                <c:pt idx="4">
                  <c:v>red oak</c:v>
                </c:pt>
                <c:pt idx="5">
                  <c:v>black oak</c:v>
                </c:pt>
                <c:pt idx="6">
                  <c:v>pin oak</c:v>
                </c:pt>
                <c:pt idx="7">
                  <c:v>red pine</c:v>
                </c:pt>
                <c:pt idx="8">
                  <c:v>red spruce</c:v>
                </c:pt>
                <c:pt idx="9">
                  <c:v>eastern hemlock</c:v>
                </c:pt>
                <c:pt idx="10">
                  <c:v>bigtooth aspen</c:v>
                </c:pt>
                <c:pt idx="11">
                  <c:v>pitch pine</c:v>
                </c:pt>
                <c:pt idx="12">
                  <c:v>green ash</c:v>
                </c:pt>
                <c:pt idx="13">
                  <c:v>pignut hickory</c:v>
                </c:pt>
                <c:pt idx="14">
                  <c:v>American beech</c:v>
                </c:pt>
                <c:pt idx="15">
                  <c:v>sweet birch</c:v>
                </c:pt>
                <c:pt idx="16">
                  <c:v>blackgum</c:v>
                </c:pt>
                <c:pt idx="17">
                  <c:v>white ash</c:v>
                </c:pt>
              </c:strCache>
            </c:strRef>
          </c:cat>
          <c:val>
            <c:numRef>
              <c:f>'1 TreeComposition'!$BF$2:$BF$20</c:f>
              <c:numCache>
                <c:formatCode>0.00</c:formatCode>
                <c:ptCount val="18"/>
                <c:pt idx="0">
                  <c:v>7.7296211570644351</c:v>
                </c:pt>
                <c:pt idx="1">
                  <c:v>1.2053983510572199</c:v>
                </c:pt>
                <c:pt idx="2">
                  <c:v>0.9624619157657246</c:v>
                </c:pt>
                <c:pt idx="3">
                  <c:v>0.61416856815850973</c:v>
                </c:pt>
                <c:pt idx="4">
                  <c:v>0</c:v>
                </c:pt>
                <c:pt idx="5">
                  <c:v>0.16201242388592887</c:v>
                </c:pt>
                <c:pt idx="6">
                  <c:v>0.28802584771721856</c:v>
                </c:pt>
                <c:pt idx="7">
                  <c:v>2.7138700835012401</c:v>
                </c:pt>
                <c:pt idx="8">
                  <c:v>0</c:v>
                </c:pt>
                <c:pt idx="9">
                  <c:v>0</c:v>
                </c:pt>
                <c:pt idx="10">
                  <c:v>0.36453037140620459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 Tree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 TreeComposition!PivotTable6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Basal Area Live &amp; Dead Trees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9083656542932136"/>
          <c:y val="1.43129260938309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0689980447172641E-2"/>
          <c:y val="8.5292544166649165E-2"/>
          <c:w val="0.91040846841453116"/>
          <c:h val="0.7095896619718268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 TreeComposition'!$BX$1</c:f>
              <c:strCache>
                <c:ptCount val="1"/>
                <c:pt idx="0">
                  <c:v>Live tree BA/Acre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TreeComposition'!$BW$2:$BW$20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white oak</c:v>
                </c:pt>
                <c:pt idx="5">
                  <c:v>pin oak</c:v>
                </c:pt>
                <c:pt idx="6">
                  <c:v>black oak</c:v>
                </c:pt>
                <c:pt idx="7">
                  <c:v>red pine</c:v>
                </c:pt>
                <c:pt idx="8">
                  <c:v>eastern hemlock</c:v>
                </c:pt>
                <c:pt idx="9">
                  <c:v>pitch pine</c:v>
                </c:pt>
                <c:pt idx="10">
                  <c:v>red spruce</c:v>
                </c:pt>
                <c:pt idx="11">
                  <c:v>pignut hickory</c:v>
                </c:pt>
                <c:pt idx="12">
                  <c:v>bigtooth aspen</c:v>
                </c:pt>
                <c:pt idx="13">
                  <c:v>green ash</c:v>
                </c:pt>
                <c:pt idx="14">
                  <c:v>white ash</c:v>
                </c:pt>
                <c:pt idx="15">
                  <c:v>blackgum</c:v>
                </c:pt>
                <c:pt idx="16">
                  <c:v>American beech</c:v>
                </c:pt>
                <c:pt idx="17">
                  <c:v>sweet birch</c:v>
                </c:pt>
              </c:strCache>
            </c:strRef>
          </c:cat>
          <c:val>
            <c:numRef>
              <c:f>'1 TreeComposition'!$BX$2:$BX$20</c:f>
              <c:numCache>
                <c:formatCode>General</c:formatCode>
                <c:ptCount val="18"/>
                <c:pt idx="0">
                  <c:v>82.105260000000001</c:v>
                </c:pt>
                <c:pt idx="1">
                  <c:v>16.842110000000002</c:v>
                </c:pt>
                <c:pt idx="2">
                  <c:v>16.052630000000001</c:v>
                </c:pt>
                <c:pt idx="3">
                  <c:v>8.4210499999999993</c:v>
                </c:pt>
                <c:pt idx="4">
                  <c:v>5</c:v>
                </c:pt>
                <c:pt idx="5">
                  <c:v>4.4736799999999999</c:v>
                </c:pt>
                <c:pt idx="6">
                  <c:v>3.4210500000000001</c:v>
                </c:pt>
                <c:pt idx="7">
                  <c:v>2.8947400000000001</c:v>
                </c:pt>
                <c:pt idx="8">
                  <c:v>1.5789500000000001</c:v>
                </c:pt>
                <c:pt idx="9">
                  <c:v>1.31579</c:v>
                </c:pt>
                <c:pt idx="10">
                  <c:v>1.05263</c:v>
                </c:pt>
                <c:pt idx="11">
                  <c:v>0.78947000000000001</c:v>
                </c:pt>
                <c:pt idx="12">
                  <c:v>0.52632000000000001</c:v>
                </c:pt>
                <c:pt idx="13">
                  <c:v>0.52632000000000001</c:v>
                </c:pt>
                <c:pt idx="14">
                  <c:v>0.26316000000000001</c:v>
                </c:pt>
                <c:pt idx="15">
                  <c:v>0.26316000000000001</c:v>
                </c:pt>
                <c:pt idx="16">
                  <c:v>0.26316000000000001</c:v>
                </c:pt>
                <c:pt idx="17">
                  <c:v>0.26316000000000001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TreeComposition'!$BY$1</c:f>
              <c:strCache>
                <c:ptCount val="1"/>
                <c:pt idx="0">
                  <c:v>Dead Tree BA/Acre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TreeComposition'!$BW$2:$BW$20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white oak</c:v>
                </c:pt>
                <c:pt idx="5">
                  <c:v>pin oak</c:v>
                </c:pt>
                <c:pt idx="6">
                  <c:v>black oak</c:v>
                </c:pt>
                <c:pt idx="7">
                  <c:v>red pine</c:v>
                </c:pt>
                <c:pt idx="8">
                  <c:v>eastern hemlock</c:v>
                </c:pt>
                <c:pt idx="9">
                  <c:v>pitch pine</c:v>
                </c:pt>
                <c:pt idx="10">
                  <c:v>red spruce</c:v>
                </c:pt>
                <c:pt idx="11">
                  <c:v>pignut hickory</c:v>
                </c:pt>
                <c:pt idx="12">
                  <c:v>bigtooth aspen</c:v>
                </c:pt>
                <c:pt idx="13">
                  <c:v>green ash</c:v>
                </c:pt>
                <c:pt idx="14">
                  <c:v>white ash</c:v>
                </c:pt>
                <c:pt idx="15">
                  <c:v>blackgum</c:v>
                </c:pt>
                <c:pt idx="16">
                  <c:v>American beech</c:v>
                </c:pt>
                <c:pt idx="17">
                  <c:v>sweet birch</c:v>
                </c:pt>
              </c:strCache>
            </c:strRef>
          </c:cat>
          <c:val>
            <c:numRef>
              <c:f>'1 TreeComposition'!$BY$2:$BY$20</c:f>
              <c:numCache>
                <c:formatCode>General</c:formatCode>
                <c:ptCount val="18"/>
                <c:pt idx="0">
                  <c:v>6.3157899999999998</c:v>
                </c:pt>
                <c:pt idx="1">
                  <c:v>1.31579</c:v>
                </c:pt>
                <c:pt idx="2">
                  <c:v>0.78947000000000001</c:v>
                </c:pt>
                <c:pt idx="3">
                  <c:v>0</c:v>
                </c:pt>
                <c:pt idx="4">
                  <c:v>0.52632000000000001</c:v>
                </c:pt>
                <c:pt idx="5">
                  <c:v>0.26316000000000001</c:v>
                </c:pt>
                <c:pt idx="6">
                  <c:v>0.26316000000000001</c:v>
                </c:pt>
                <c:pt idx="7">
                  <c:v>1.31579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0.26316000000000001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Basal Are</a:t>
                </a:r>
                <a:r>
                  <a:rPr lang="en-US" sz="1600" baseline="0"/>
                  <a:t> Per </a:t>
                </a:r>
                <a:r>
                  <a:rPr lang="en-US" sz="1600"/>
                  <a:t>Acre</a:t>
                </a:r>
              </a:p>
            </c:rich>
          </c:tx>
          <c:layout>
            <c:manualLayout>
              <c:xMode val="edge"/>
              <c:yMode val="edge"/>
              <c:x val="2.7985841769778773E-2"/>
              <c:y val="0.411921239374595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 TreeComposition!PivotTable7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Trees Per Acre Live &amp; Dead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6306559927984214"/>
          <c:y val="2.7583353808535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TreeComposition'!$CO$1</c:f>
              <c:strCache>
                <c:ptCount val="1"/>
                <c:pt idx="0">
                  <c:v>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TreeComposition'!$CN$2:$CN$20</c:f>
              <c:strCache>
                <c:ptCount val="18"/>
                <c:pt idx="0">
                  <c:v>white pine</c:v>
                </c:pt>
                <c:pt idx="1">
                  <c:v>red maple</c:v>
                </c:pt>
                <c:pt idx="2">
                  <c:v>scarlet oak</c:v>
                </c:pt>
                <c:pt idx="3">
                  <c:v>white oak</c:v>
                </c:pt>
                <c:pt idx="4">
                  <c:v>red oak</c:v>
                </c:pt>
                <c:pt idx="5">
                  <c:v>black oak</c:v>
                </c:pt>
                <c:pt idx="6">
                  <c:v>pin oak</c:v>
                </c:pt>
                <c:pt idx="7">
                  <c:v>red pine</c:v>
                </c:pt>
                <c:pt idx="8">
                  <c:v>red spruce</c:v>
                </c:pt>
                <c:pt idx="9">
                  <c:v>eastern hemlock</c:v>
                </c:pt>
                <c:pt idx="10">
                  <c:v>bigtooth aspen</c:v>
                </c:pt>
                <c:pt idx="11">
                  <c:v>pitch pine</c:v>
                </c:pt>
                <c:pt idx="12">
                  <c:v>green ash</c:v>
                </c:pt>
                <c:pt idx="13">
                  <c:v>pignut hickory</c:v>
                </c:pt>
                <c:pt idx="14">
                  <c:v>American beech</c:v>
                </c:pt>
                <c:pt idx="15">
                  <c:v>sweet birch</c:v>
                </c:pt>
                <c:pt idx="16">
                  <c:v>blackgum</c:v>
                </c:pt>
                <c:pt idx="17">
                  <c:v>white ash</c:v>
                </c:pt>
              </c:strCache>
            </c:strRef>
          </c:cat>
          <c:val>
            <c:numRef>
              <c:f>'1 TreeComposition'!$CO$2:$CO$20</c:f>
              <c:numCache>
                <c:formatCode>General</c:formatCode>
                <c:ptCount val="18"/>
                <c:pt idx="0">
                  <c:v>80.047820000000002</c:v>
                </c:pt>
                <c:pt idx="1">
                  <c:v>33.867570000000001</c:v>
                </c:pt>
                <c:pt idx="2">
                  <c:v>17.470960000000002</c:v>
                </c:pt>
                <c:pt idx="3">
                  <c:v>10.789350000000001</c:v>
                </c:pt>
                <c:pt idx="4">
                  <c:v>9.5251199999999994</c:v>
                </c:pt>
                <c:pt idx="5">
                  <c:v>5.7026300000000001</c:v>
                </c:pt>
                <c:pt idx="6">
                  <c:v>4.5589399999999998</c:v>
                </c:pt>
                <c:pt idx="7">
                  <c:v>4.0967700000000002</c:v>
                </c:pt>
                <c:pt idx="8">
                  <c:v>3.67449</c:v>
                </c:pt>
                <c:pt idx="9">
                  <c:v>3.3603700000000001</c:v>
                </c:pt>
                <c:pt idx="10">
                  <c:v>1.0000599999999999</c:v>
                </c:pt>
                <c:pt idx="11">
                  <c:v>0.89175000000000004</c:v>
                </c:pt>
                <c:pt idx="12">
                  <c:v>0.76798999999999995</c:v>
                </c:pt>
                <c:pt idx="13">
                  <c:v>0.61734999999999995</c:v>
                </c:pt>
                <c:pt idx="14">
                  <c:v>0.59567000000000003</c:v>
                </c:pt>
                <c:pt idx="15">
                  <c:v>0.59567000000000003</c:v>
                </c:pt>
                <c:pt idx="16">
                  <c:v>0.18847</c:v>
                </c:pt>
                <c:pt idx="17">
                  <c:v>2.383E-2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TreeComposition'!$CP$1</c:f>
              <c:strCache>
                <c:ptCount val="1"/>
                <c:pt idx="0">
                  <c:v>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TreeComposition'!$CN$2:$CN$20</c:f>
              <c:strCache>
                <c:ptCount val="18"/>
                <c:pt idx="0">
                  <c:v>white pine</c:v>
                </c:pt>
                <c:pt idx="1">
                  <c:v>red maple</c:v>
                </c:pt>
                <c:pt idx="2">
                  <c:v>scarlet oak</c:v>
                </c:pt>
                <c:pt idx="3">
                  <c:v>white oak</c:v>
                </c:pt>
                <c:pt idx="4">
                  <c:v>red oak</c:v>
                </c:pt>
                <c:pt idx="5">
                  <c:v>black oak</c:v>
                </c:pt>
                <c:pt idx="6">
                  <c:v>pin oak</c:v>
                </c:pt>
                <c:pt idx="7">
                  <c:v>red pine</c:v>
                </c:pt>
                <c:pt idx="8">
                  <c:v>red spruce</c:v>
                </c:pt>
                <c:pt idx="9">
                  <c:v>eastern hemlock</c:v>
                </c:pt>
                <c:pt idx="10">
                  <c:v>bigtooth aspen</c:v>
                </c:pt>
                <c:pt idx="11">
                  <c:v>pitch pine</c:v>
                </c:pt>
                <c:pt idx="12">
                  <c:v>green ash</c:v>
                </c:pt>
                <c:pt idx="13">
                  <c:v>pignut hickory</c:v>
                </c:pt>
                <c:pt idx="14">
                  <c:v>American beech</c:v>
                </c:pt>
                <c:pt idx="15">
                  <c:v>sweet birch</c:v>
                </c:pt>
                <c:pt idx="16">
                  <c:v>blackgum</c:v>
                </c:pt>
                <c:pt idx="17">
                  <c:v>white ash</c:v>
                </c:pt>
              </c:strCache>
            </c:strRef>
          </c:cat>
          <c:val>
            <c:numRef>
              <c:f>'1 TreeComposition'!$CP$2:$CP$20</c:f>
              <c:numCache>
                <c:formatCode>General</c:formatCode>
                <c:ptCount val="18"/>
                <c:pt idx="0">
                  <c:v>15.98573</c:v>
                </c:pt>
                <c:pt idx="1">
                  <c:v>2.4929000000000001</c:v>
                </c:pt>
                <c:pt idx="2">
                  <c:v>1.99048</c:v>
                </c:pt>
                <c:pt idx="3">
                  <c:v>1.27017</c:v>
                </c:pt>
                <c:pt idx="4">
                  <c:v>0</c:v>
                </c:pt>
                <c:pt idx="5">
                  <c:v>0.33506000000000002</c:v>
                </c:pt>
                <c:pt idx="6">
                  <c:v>0.59567000000000003</c:v>
                </c:pt>
                <c:pt idx="7">
                  <c:v>5.61259</c:v>
                </c:pt>
                <c:pt idx="8">
                  <c:v>0</c:v>
                </c:pt>
                <c:pt idx="9">
                  <c:v>0</c:v>
                </c:pt>
                <c:pt idx="10">
                  <c:v>0.75388999999999995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Trees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 TreeStats!PivotTable2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68.2% &amp; 95% Confidence Intervals of Basal</a:t>
            </a:r>
            <a:r>
              <a:rPr lang="en-US" baseline="0"/>
              <a:t> Area</a:t>
            </a:r>
            <a:r>
              <a:rPr lang="en-US"/>
              <a:t> Sample Mean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TreeStats'!$O$2:$O$4</c:f>
                <c:numCache>
                  <c:formatCode>General</c:formatCode>
                  <c:ptCount val="3"/>
                  <c:pt idx="0">
                    <c:v>8.7269779247569659</c:v>
                  </c:pt>
                  <c:pt idx="1">
                    <c:v>2.1103259651626676</c:v>
                  </c:pt>
                  <c:pt idx="2">
                    <c:v>8.6968305693754928</c:v>
                  </c:pt>
                </c:numCache>
              </c:numRef>
            </c:plus>
            <c:minus>
              <c:numRef>
                <c:f>'2 TreeStats'!$O$2:$O$4</c:f>
                <c:numCache>
                  <c:formatCode>General</c:formatCode>
                  <c:ptCount val="3"/>
                  <c:pt idx="0">
                    <c:v>8.7269779247569659</c:v>
                  </c:pt>
                  <c:pt idx="1">
                    <c:v>2.1103259651626676</c:v>
                  </c:pt>
                  <c:pt idx="2">
                    <c:v>8.6968305693754928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TreeStats'!$O$2:$O$4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TreeStats'!$O$2:$O$4</c:f>
              <c:numCache>
                <c:formatCode>General</c:formatCode>
                <c:ptCount val="3"/>
                <c:pt idx="0">
                  <c:v>157.10526315789474</c:v>
                </c:pt>
                <c:pt idx="1">
                  <c:v>11.052631578947368</c:v>
                </c:pt>
                <c:pt idx="2">
                  <c:v>146.05263157894737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85-4802-B866-1AF80DBCFB18}"/>
            </c:ext>
          </c:extLst>
        </c:ser>
        <c:ser>
          <c:idx val="1"/>
          <c:order val="1"/>
          <c:tx>
            <c:strRef>
              <c:f>'2 TreeStats'!$O$2:$O$4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TreeStats'!$P$2:$P$4</c:f>
                <c:numCache>
                  <c:formatCode>General</c:formatCode>
                  <c:ptCount val="3"/>
                  <c:pt idx="0">
                    <c:v>17.551970706442631</c:v>
                  </c:pt>
                  <c:pt idx="1">
                    <c:v>4.2443535254629303</c:v>
                  </c:pt>
                  <c:pt idx="2">
                    <c:v>17.491337403241943</c:v>
                  </c:pt>
                </c:numCache>
              </c:numRef>
            </c:plus>
            <c:minus>
              <c:numRef>
                <c:f>'2 TreeStats'!$P$2:$P$4</c:f>
                <c:numCache>
                  <c:formatCode>General</c:formatCode>
                  <c:ptCount val="3"/>
                  <c:pt idx="0">
                    <c:v>17.551970706442631</c:v>
                  </c:pt>
                  <c:pt idx="1">
                    <c:v>4.2443535254629303</c:v>
                  </c:pt>
                  <c:pt idx="2">
                    <c:v>17.491337403241943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TreeStats'!$O$2:$O$4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TreeStats'!$O$2:$O$4</c:f>
              <c:numCache>
                <c:formatCode>General</c:formatCode>
                <c:ptCount val="3"/>
                <c:pt idx="0">
                  <c:v>157.10526315789474</c:v>
                </c:pt>
                <c:pt idx="1">
                  <c:v>11.052631578947368</c:v>
                </c:pt>
                <c:pt idx="2">
                  <c:v>146.05263157894737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85-4802-B866-1AF80DBCF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2579608"/>
        <c:axId val="402580000"/>
      </c:barChart>
      <c:catAx>
        <c:axId val="402579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80000"/>
        <c:crosses val="autoZero"/>
        <c:auto val="1"/>
        <c:lblAlgn val="ctr"/>
        <c:lblOffset val="100"/>
        <c:noMultiLvlLbl val="0"/>
      </c:catAx>
      <c:valAx>
        <c:axId val="40258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Basal Area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9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[Report_Template_ASR_20191230.xlsx]2 TreeStats!PivotTable3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68.2% &amp; 95% Confidence Intervals of Trees Per Acre Sample Mean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0.1451021689773441"/>
          <c:y val="7.49192065277554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TreeStats'!$O$5:$O$7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TreeStats'!$O$5:$O$7</c:f>
                <c:numCache>
                  <c:formatCode>General</c:formatCode>
                  <c:ptCount val="3"/>
                  <c:pt idx="0">
                    <c:v>15.381418039686793</c:v>
                  </c:pt>
                  <c:pt idx="1">
                    <c:v>6.852595016788424</c:v>
                  </c:pt>
                  <c:pt idx="2">
                    <c:v>16.61963875847718</c:v>
                  </c:pt>
                </c:numCache>
              </c:numRef>
            </c:plus>
            <c:minus>
              <c:numRef>
                <c:f>'2 TreeStats'!$O$5:$O$7</c:f>
                <c:numCache>
                  <c:formatCode>General</c:formatCode>
                  <c:ptCount val="3"/>
                  <c:pt idx="0">
                    <c:v>15.381418039686793</c:v>
                  </c:pt>
                  <c:pt idx="1">
                    <c:v>6.852595016788424</c:v>
                  </c:pt>
                  <c:pt idx="2">
                    <c:v>16.61963875847718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TreeStats'!$O$5:$O$7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TreeStats'!$O$5:$O$7</c:f>
              <c:numCache>
                <c:formatCode>General</c:formatCode>
                <c:ptCount val="3"/>
                <c:pt idx="0">
                  <c:v>206.81128841316811</c:v>
                </c:pt>
                <c:pt idx="1">
                  <c:v>29.036491424559078</c:v>
                </c:pt>
                <c:pt idx="2">
                  <c:v>177.77479698860904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56-4216-8A00-9026B7D417C2}"/>
            </c:ext>
          </c:extLst>
        </c:ser>
        <c:ser>
          <c:idx val="1"/>
          <c:order val="1"/>
          <c:tx>
            <c:strRef>
              <c:f>'2 TreeStats'!$O$5:$O$7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TreeStats'!$P$5:$P$7</c:f>
                <c:numCache>
                  <c:formatCode>General</c:formatCode>
                  <c:ptCount val="3"/>
                  <c:pt idx="0">
                    <c:v>30.935588606252196</c:v>
                  </c:pt>
                  <c:pt idx="1">
                    <c:v>13.782153230453172</c:v>
                  </c:pt>
                  <c:pt idx="2">
                    <c:v>33.425936808310354</c:v>
                  </c:pt>
                </c:numCache>
              </c:numRef>
            </c:plus>
            <c:minus>
              <c:numRef>
                <c:f>'2 TreeStats'!$P$5:$P$7</c:f>
                <c:numCache>
                  <c:formatCode>General</c:formatCode>
                  <c:ptCount val="3"/>
                  <c:pt idx="0">
                    <c:v>30.935588606252196</c:v>
                  </c:pt>
                  <c:pt idx="1">
                    <c:v>13.782153230453172</c:v>
                  </c:pt>
                  <c:pt idx="2">
                    <c:v>33.425936808310354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TreeStats'!$O$5:$O$7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TreeStats'!$O$5:$O$7</c:f>
              <c:numCache>
                <c:formatCode>General</c:formatCode>
                <c:ptCount val="3"/>
                <c:pt idx="0">
                  <c:v>206.81128841316811</c:v>
                </c:pt>
                <c:pt idx="1">
                  <c:v>29.036491424559078</c:v>
                </c:pt>
                <c:pt idx="2">
                  <c:v>177.77479698860904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56-4216-8A00-9026B7D41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2104"/>
        <c:axId val="401697792"/>
      </c:barChart>
      <c:catAx>
        <c:axId val="401702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792"/>
        <c:crosses val="autoZero"/>
        <c:auto val="1"/>
        <c:lblAlgn val="ctr"/>
        <c:lblOffset val="100"/>
        <c:noMultiLvlLbl val="0"/>
      </c:catAx>
      <c:valAx>
        <c:axId val="40169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 Regen!Report2A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/>
              <a:t>Seedlings &amp; Saplings Percent Per Acre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9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0.10048485048155592"/>
          <c:y val="0.20718983359403303"/>
          <c:w val="0.60143629405110977"/>
          <c:h val="0.7743745415661426"/>
        </c:manualLayout>
      </c:layout>
      <c:pieChart>
        <c:varyColors val="1"/>
        <c:ser>
          <c:idx val="0"/>
          <c:order val="0"/>
          <c:tx>
            <c:strRef>
              <c:f>'3 Regen'!$Z$1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0316-42B5-BC60-864FF72576B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0316-42B5-BC60-864FF72576BF}"/>
              </c:ext>
            </c:extLst>
          </c:dPt>
          <c:dPt>
            <c:idx val="2"/>
            <c:bubble3D val="0"/>
            <c:explosion val="1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0-0316-42B5-BC60-864FF72576B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2-0316-42B5-BC60-864FF72576B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0316-42B5-BC60-864FF72576B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0316-42B5-BC60-864FF72576B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0316-42B5-BC60-864FF72576B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0316-42B5-BC60-864FF72576B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0316-42B5-BC60-864FF72576B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E-0316-42B5-BC60-864FF72576B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0-0316-42B5-BC60-864FF72576B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2-0316-42B5-BC60-864FF72576B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4-0316-42B5-BC60-864FF72576B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6-0316-42B5-BC60-864FF72576B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8-0316-42B5-BC60-864FF72576B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A-0316-42B5-BC60-864FF72576B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C-0316-42B5-BC60-864FF72576B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E-0316-42B5-BC60-864FF72576B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0-0316-42B5-BC60-864FF72576BF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'3 Regen'!$Y$2:$Y$12</c:f>
              <c:strCache>
                <c:ptCount val="10"/>
                <c:pt idx="0">
                  <c:v>white pine</c:v>
                </c:pt>
                <c:pt idx="1">
                  <c:v>red maple</c:v>
                </c:pt>
                <c:pt idx="2">
                  <c:v>red oak</c:v>
                </c:pt>
                <c:pt idx="3">
                  <c:v>white oak</c:v>
                </c:pt>
                <c:pt idx="4">
                  <c:v>scrub oak</c:v>
                </c:pt>
                <c:pt idx="5">
                  <c:v>black oak</c:v>
                </c:pt>
                <c:pt idx="6">
                  <c:v>scarlet oak</c:v>
                </c:pt>
                <c:pt idx="7">
                  <c:v>green ash</c:v>
                </c:pt>
                <c:pt idx="8">
                  <c:v>pignut hickory</c:v>
                </c:pt>
                <c:pt idx="9">
                  <c:v>eastern hemlock</c:v>
                </c:pt>
              </c:strCache>
            </c:strRef>
          </c:cat>
          <c:val>
            <c:numRef>
              <c:f>'3 Regen'!$Z$2:$Z$12</c:f>
              <c:numCache>
                <c:formatCode>0.00</c:formatCode>
                <c:ptCount val="10"/>
                <c:pt idx="0">
                  <c:v>60.283687943262407</c:v>
                </c:pt>
                <c:pt idx="1">
                  <c:v>16.666666666666664</c:v>
                </c:pt>
                <c:pt idx="2">
                  <c:v>8.8652482269503547</c:v>
                </c:pt>
                <c:pt idx="3">
                  <c:v>5.3191489361702127</c:v>
                </c:pt>
                <c:pt idx="4">
                  <c:v>2.4822695035460995</c:v>
                </c:pt>
                <c:pt idx="5">
                  <c:v>2.4822695035460995</c:v>
                </c:pt>
                <c:pt idx="6">
                  <c:v>2.4822695035460995</c:v>
                </c:pt>
                <c:pt idx="7">
                  <c:v>0.70921985815602839</c:v>
                </c:pt>
                <c:pt idx="8">
                  <c:v>0.3546099290780142</c:v>
                </c:pt>
                <c:pt idx="9">
                  <c:v>0.3546099290780142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7B-49EB-B7AC-F42CF7CB3B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 Regen!PivotTable3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Tree Stems Per Acre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 Regen'!$BD$1</c:f>
              <c:strCache>
                <c:ptCount val="1"/>
                <c:pt idx="0">
                  <c:v>Seedlings/Acre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 Regen'!$BC$2:$BC$11</c:f>
              <c:strCache>
                <c:ptCount val="9"/>
                <c:pt idx="0">
                  <c:v>white pine</c:v>
                </c:pt>
                <c:pt idx="1">
                  <c:v>red maple</c:v>
                </c:pt>
                <c:pt idx="2">
                  <c:v>red oak</c:v>
                </c:pt>
                <c:pt idx="3">
                  <c:v>white oak</c:v>
                </c:pt>
                <c:pt idx="4">
                  <c:v>scrub oak</c:v>
                </c:pt>
                <c:pt idx="5">
                  <c:v>black oak</c:v>
                </c:pt>
                <c:pt idx="6">
                  <c:v>scarlet oak</c:v>
                </c:pt>
                <c:pt idx="7">
                  <c:v>green ash</c:v>
                </c:pt>
                <c:pt idx="8">
                  <c:v>pignut hickory</c:v>
                </c:pt>
              </c:strCache>
            </c:strRef>
          </c:cat>
          <c:val>
            <c:numRef>
              <c:f>'3 Regen'!$BD$2:$BD$11</c:f>
              <c:numCache>
                <c:formatCode>General</c:formatCode>
                <c:ptCount val="9"/>
                <c:pt idx="0">
                  <c:v>1246.7910133981841</c:v>
                </c:pt>
                <c:pt idx="1">
                  <c:v>315.64329453118683</c:v>
                </c:pt>
                <c:pt idx="2">
                  <c:v>157.8216472655929</c:v>
                </c:pt>
                <c:pt idx="3">
                  <c:v>118.36623544919473</c:v>
                </c:pt>
                <c:pt idx="4">
                  <c:v>55.237576542957363</c:v>
                </c:pt>
                <c:pt idx="5">
                  <c:v>55.237576542957363</c:v>
                </c:pt>
                <c:pt idx="6">
                  <c:v>47.346494179677897</c:v>
                </c:pt>
                <c:pt idx="7">
                  <c:v>7.8910823632796312</c:v>
                </c:pt>
                <c:pt idx="8">
                  <c:v>7.8910823632796312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88-4429-9A53-0D72F2AF4D41}"/>
            </c:ext>
          </c:extLst>
        </c:ser>
        <c:ser>
          <c:idx val="1"/>
          <c:order val="1"/>
          <c:tx>
            <c:strRef>
              <c:f>'3 Regen'!$BE$1</c:f>
              <c:strCache>
                <c:ptCount val="1"/>
                <c:pt idx="0">
                  <c:v>Saplings/ 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 Regen'!$BC$2:$BC$11</c:f>
              <c:strCache>
                <c:ptCount val="9"/>
                <c:pt idx="0">
                  <c:v>white pine</c:v>
                </c:pt>
                <c:pt idx="1">
                  <c:v>red maple</c:v>
                </c:pt>
                <c:pt idx="2">
                  <c:v>red oak</c:v>
                </c:pt>
                <c:pt idx="3">
                  <c:v>white oak</c:v>
                </c:pt>
                <c:pt idx="4">
                  <c:v>scrub oak</c:v>
                </c:pt>
                <c:pt idx="5">
                  <c:v>black oak</c:v>
                </c:pt>
                <c:pt idx="6">
                  <c:v>scarlet oak</c:v>
                </c:pt>
                <c:pt idx="7">
                  <c:v>green ash</c:v>
                </c:pt>
                <c:pt idx="8">
                  <c:v>pignut hickory</c:v>
                </c:pt>
              </c:strCache>
            </c:strRef>
          </c:cat>
          <c:val>
            <c:numRef>
              <c:f>'3 Regen'!$BE$2:$BE$11</c:f>
              <c:numCache>
                <c:formatCode>General</c:formatCode>
                <c:ptCount val="9"/>
                <c:pt idx="0">
                  <c:v>94.692988359355795</c:v>
                </c:pt>
                <c:pt idx="1">
                  <c:v>55.237576542957363</c:v>
                </c:pt>
                <c:pt idx="2">
                  <c:v>39.455411816398154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7.8910823632796312</c:v>
                </c:pt>
                <c:pt idx="7">
                  <c:v>7.8910823632796312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88-4429-9A53-0D72F2AF4D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01703280"/>
        <c:axId val="401704064"/>
      </c:barChart>
      <c:catAx>
        <c:axId val="40170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4064"/>
        <c:crosses val="autoZero"/>
        <c:auto val="1"/>
        <c:lblAlgn val="ctr"/>
        <c:lblOffset val="100"/>
        <c:noMultiLvlLbl val="0"/>
      </c:catAx>
      <c:valAx>
        <c:axId val="4017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Stems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3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 Regen!PivotTable8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Seedling Percent Per Acre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Regen'!$AG$1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5C-4B51-BB73-F534A7C458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5C-4B51-BB73-F534A7C458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45C-4B51-BB73-F534A7C458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45C-4B51-BB73-F534A7C458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5C-4B51-BB73-F534A7C458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45C-4B51-BB73-F534A7C458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5C-4B51-BB73-F534A7C458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45C-4B51-BB73-F534A7C4582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45C-4B51-BB73-F534A7C4582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45C-4B51-BB73-F534A7C4582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45C-4B51-BB73-F534A7C4582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45C-4B51-BB73-F534A7C4582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45C-4B51-BB73-F534A7C4582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45C-4B51-BB73-F534A7C4582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45C-4B51-BB73-F534A7C4582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45C-4B51-BB73-F534A7C4582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345C-4B51-BB73-F534A7C4582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45C-4B51-BB73-F534A7C4582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345C-4B51-BB73-F534A7C458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'3 Regen'!$AF$2:$AF$9</c:f>
              <c:strCache>
                <c:ptCount val="7"/>
                <c:pt idx="0">
                  <c:v>white pine</c:v>
                </c:pt>
                <c:pt idx="1">
                  <c:v>red maple</c:v>
                </c:pt>
                <c:pt idx="2">
                  <c:v>red oak</c:v>
                </c:pt>
                <c:pt idx="3">
                  <c:v>white oak</c:v>
                </c:pt>
                <c:pt idx="4">
                  <c:v>black oak</c:v>
                </c:pt>
                <c:pt idx="5">
                  <c:v>scrub oak</c:v>
                </c:pt>
                <c:pt idx="6">
                  <c:v>scarlet oak</c:v>
                </c:pt>
              </c:strCache>
            </c:strRef>
          </c:cat>
          <c:val>
            <c:numRef>
              <c:f>'3 Regen'!$AG$2:$AG$9</c:f>
              <c:numCache>
                <c:formatCode>0.00</c:formatCode>
                <c:ptCount val="7"/>
                <c:pt idx="0">
                  <c:v>62</c:v>
                </c:pt>
                <c:pt idx="1">
                  <c:v>16</c:v>
                </c:pt>
                <c:pt idx="2">
                  <c:v>8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E5-4156-AFB2-C3E486A5292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 Regen!PivotTable10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Sapling Percent Per Acre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Regen'!$AO$1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B90-467B-9BDC-41AD6CA6F5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B90-467B-9BDC-41AD6CA6F5E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B90-467B-9BDC-41AD6CA6F5E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B90-467B-9BDC-41AD6CA6F5E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B90-467B-9BDC-41AD6CA6F5E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B90-467B-9BDC-41AD6CA6F5E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B90-467B-9BDC-41AD6CA6F5E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B90-467B-9BDC-41AD6CA6F5E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B90-467B-9BDC-41AD6CA6F5E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B90-467B-9BDC-41AD6CA6F5E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B90-467B-9BDC-41AD6CA6F5E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6B90-467B-9BDC-41AD6CA6F5E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6B90-467B-9BDC-41AD6CA6F5E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B90-467B-9BDC-41AD6CA6F5E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6B90-467B-9BDC-41AD6CA6F5E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B90-467B-9BDC-41AD6CA6F5E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6B90-467B-9BDC-41AD6CA6F5E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B90-467B-9BDC-41AD6CA6F5E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6B90-467B-9BDC-41AD6CA6F5E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'3 Regen'!$AN$2:$AN$8</c:f>
              <c:strCache>
                <c:ptCount val="6"/>
                <c:pt idx="0">
                  <c:v>white pine</c:v>
                </c:pt>
                <c:pt idx="1">
                  <c:v>red maple</c:v>
                </c:pt>
                <c:pt idx="2">
                  <c:v>red oak</c:v>
                </c:pt>
                <c:pt idx="3">
                  <c:v>eastern hemlock</c:v>
                </c:pt>
                <c:pt idx="4">
                  <c:v>green ash</c:v>
                </c:pt>
                <c:pt idx="5">
                  <c:v>scarlet oak</c:v>
                </c:pt>
              </c:strCache>
            </c:strRef>
          </c:cat>
          <c:val>
            <c:numRef>
              <c:f>'3 Regen'!$AO$2:$AO$8</c:f>
              <c:numCache>
                <c:formatCode>0.00</c:formatCode>
                <c:ptCount val="6"/>
                <c:pt idx="0">
                  <c:v>44</c:v>
                </c:pt>
                <c:pt idx="1">
                  <c:v>26</c:v>
                </c:pt>
                <c:pt idx="2">
                  <c:v>19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2D-4B7B-8493-47B855BD329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[Report_Template_ASR_20191230.xlsx]4 Regen_Stats!PivotTable1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3461222485096244"/>
          <c:y val="3.10028296299182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4127978964356736E-2"/>
          <c:y val="0.11348370067206281"/>
          <c:w val="0.84618549281753563"/>
          <c:h val="0.7981445118759624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 Regen_Stats'!$O$2:$O$4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Regen_Stats'!$O$2:$O$4</c:f>
                <c:numCache>
                  <c:formatCode>General</c:formatCode>
                  <c:ptCount val="3"/>
                  <c:pt idx="0">
                    <c:v>509.36606428088203</c:v>
                  </c:pt>
                  <c:pt idx="1">
                    <c:v>45.485705710350828</c:v>
                  </c:pt>
                  <c:pt idx="2">
                    <c:v>520.06997871460999</c:v>
                  </c:pt>
                </c:numCache>
              </c:numRef>
            </c:plus>
            <c:minus>
              <c:numRef>
                <c:f>'4 Regen_Stats'!$O$2:$O$4</c:f>
                <c:numCache>
                  <c:formatCode>General</c:formatCode>
                  <c:ptCount val="3"/>
                  <c:pt idx="0">
                    <c:v>509.36606428088203</c:v>
                  </c:pt>
                  <c:pt idx="1">
                    <c:v>45.485705710350828</c:v>
                  </c:pt>
                  <c:pt idx="2">
                    <c:v>520.06997871460999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Regen_Stats'!$O$2:$O$4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Regen_Stats'!$O$2:$O$4</c:f>
              <c:numCache>
                <c:formatCode>General</c:formatCode>
                <c:ptCount val="3"/>
                <c:pt idx="0">
                  <c:v>2012.226002636309</c:v>
                </c:pt>
                <c:pt idx="1">
                  <c:v>213.05922380855031</c:v>
                </c:pt>
                <c:pt idx="2">
                  <c:v>2225.2852264448579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36-4BC3-BD9A-D7499A102800}"/>
            </c:ext>
          </c:extLst>
        </c:ser>
        <c:ser>
          <c:idx val="1"/>
          <c:order val="1"/>
          <c:tx>
            <c:strRef>
              <c:f>'4 Regen_Stats'!$O$2:$O$4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Regen_Stats'!$P$2:$P$4</c:f>
                <c:numCache>
                  <c:formatCode>General</c:formatCode>
                  <c:ptCount val="3"/>
                  <c:pt idx="0">
                    <c:v>1024.4529453605567</c:v>
                  </c:pt>
                  <c:pt idx="1">
                    <c:v>91.482272680570418</c:v>
                  </c:pt>
                  <c:pt idx="2">
                    <c:v>1045.9809925499599</c:v>
                  </c:pt>
                </c:numCache>
              </c:numRef>
            </c:plus>
            <c:minus>
              <c:numRef>
                <c:f>'4 Regen_Stats'!$P$2:$P$4</c:f>
                <c:numCache>
                  <c:formatCode>General</c:formatCode>
                  <c:ptCount val="3"/>
                  <c:pt idx="0">
                    <c:v>1024.4529453605567</c:v>
                  </c:pt>
                  <c:pt idx="1">
                    <c:v>91.482272680570418</c:v>
                  </c:pt>
                  <c:pt idx="2">
                    <c:v>1045.9809925499599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Regen_Stats'!$O$2:$O$4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Regen_Stats'!$O$2:$O$4</c:f>
              <c:numCache>
                <c:formatCode>General</c:formatCode>
                <c:ptCount val="3"/>
                <c:pt idx="0">
                  <c:v>2012.226002636309</c:v>
                </c:pt>
                <c:pt idx="1">
                  <c:v>213.05922380855031</c:v>
                </c:pt>
                <c:pt idx="2">
                  <c:v>2225.2852264448579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36-4BC3-BD9A-D7499A102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1712"/>
        <c:axId val="401697400"/>
      </c:barChart>
      <c:catAx>
        <c:axId val="40170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400"/>
        <c:crosses val="autoZero"/>
        <c:auto val="1"/>
        <c:lblAlgn val="ctr"/>
        <c:lblOffset val="100"/>
        <c:noMultiLvlLbl val="0"/>
      </c:catAx>
      <c:valAx>
        <c:axId val="401697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[Report_Template_ASR_20191230.xlsx]5 VegComposition!PivotTable1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Vegetation</a:t>
            </a:r>
            <a:r>
              <a:rPr lang="en-US" sz="1800" baseline="0"/>
              <a:t> Composition</a:t>
            </a:r>
            <a:endParaRPr lang="en-US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6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6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7598254414738023E-2"/>
          <c:y val="1.1726755747757828E-2"/>
          <c:w val="0.84159870819841054"/>
          <c:h val="0.7283758573577300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'5 VegComposition'!$R$1</c:f>
              <c:strCache>
                <c:ptCount val="1"/>
                <c:pt idx="0">
                  <c:v>Percent 0-2 feet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VegComposition'!$Q$2:$Q$81</c:f>
              <c:multiLvlStrCache>
                <c:ptCount val="74"/>
                <c:lvl>
                  <c:pt idx="0">
                    <c:v>broad beechfern</c:v>
                  </c:pt>
                  <c:pt idx="1">
                    <c:v>butter and eggs</c:v>
                  </c:pt>
                  <c:pt idx="2">
                    <c:v>Canada mayflower</c:v>
                  </c:pt>
                  <c:pt idx="3">
                    <c:v>cinnamon fern</c:v>
                  </c:pt>
                  <c:pt idx="4">
                    <c:v>common yarrow</c:v>
                  </c:pt>
                  <c:pt idx="5">
                    <c:v>Goldenrod spp.</c:v>
                  </c:pt>
                  <c:pt idx="6">
                    <c:v>long beechfern</c:v>
                  </c:pt>
                  <c:pt idx="7">
                    <c:v>Lycopodium spp.</c:v>
                  </c:pt>
                  <c:pt idx="8">
                    <c:v>marginal woodfern</c:v>
                  </c:pt>
                  <c:pt idx="9">
                    <c:v>New England aster</c:v>
                  </c:pt>
                  <c:pt idx="10">
                    <c:v>New York fern</c:v>
                  </c:pt>
                  <c:pt idx="11">
                    <c:v>one-cone clubmoss</c:v>
                  </c:pt>
                  <c:pt idx="12">
                    <c:v>showy lady's slipper</c:v>
                  </c:pt>
                  <c:pt idx="13">
                    <c:v>skunk cabbage</c:v>
                  </c:pt>
                  <c:pt idx="14">
                    <c:v>Sphagnum spp</c:v>
                  </c:pt>
                  <c:pt idx="15">
                    <c:v>starflower</c:v>
                  </c:pt>
                  <c:pt idx="16">
                    <c:v>threeleaf goldthread</c:v>
                  </c:pt>
                  <c:pt idx="17">
                    <c:v>Unknown fern </c:v>
                  </c:pt>
                  <c:pt idx="18">
                    <c:v>Unknown forb</c:v>
                  </c:pt>
                  <c:pt idx="19">
                    <c:v>western brackenfern</c:v>
                  </c:pt>
                  <c:pt idx="20">
                    <c:v>wild sarsaparilla</c:v>
                  </c:pt>
                  <c:pt idx="21">
                    <c:v>deertongue</c:v>
                  </c:pt>
                  <c:pt idx="22">
                    <c:v>Grass spp.</c:v>
                  </c:pt>
                  <c:pt idx="23">
                    <c:v>New England sedge</c:v>
                  </c:pt>
                  <c:pt idx="24">
                    <c:v>Sedge spp.</c:v>
                  </c:pt>
                  <c:pt idx="25">
                    <c:v>black locust</c:v>
                  </c:pt>
                  <c:pt idx="26">
                    <c:v>black oak</c:v>
                  </c:pt>
                  <c:pt idx="27">
                    <c:v>eastern hemlock</c:v>
                  </c:pt>
                  <c:pt idx="28">
                    <c:v>red maple</c:v>
                  </c:pt>
                  <c:pt idx="29">
                    <c:v>red oak</c:v>
                  </c:pt>
                  <c:pt idx="30">
                    <c:v>red spruce</c:v>
                  </c:pt>
                  <c:pt idx="31">
                    <c:v>scarlet oak</c:v>
                  </c:pt>
                  <c:pt idx="32">
                    <c:v>scrub oak</c:v>
                  </c:pt>
                  <c:pt idx="33">
                    <c:v>sweet birch</c:v>
                  </c:pt>
                  <c:pt idx="34">
                    <c:v>white oak</c:v>
                  </c:pt>
                  <c:pt idx="35">
                    <c:v>white pine</c:v>
                  </c:pt>
                  <c:pt idx="36">
                    <c:v>blackgum</c:v>
                  </c:pt>
                  <c:pt idx="37">
                    <c:v>gray birch</c:v>
                  </c:pt>
                  <c:pt idx="38">
                    <c:v>green ash</c:v>
                  </c:pt>
                  <c:pt idx="39">
                    <c:v>hophornbeam</c:v>
                  </c:pt>
                  <c:pt idx="40">
                    <c:v>yellow birch</c:v>
                  </c:pt>
                  <c:pt idx="41">
                    <c:v>cat greenbrier</c:v>
                  </c:pt>
                  <c:pt idx="42">
                    <c:v>coastal sweetpepperbush</c:v>
                  </c:pt>
                  <c:pt idx="43">
                    <c:v>eastern poison ivy</c:v>
                  </c:pt>
                  <c:pt idx="44">
                    <c:v>eastern teaberry</c:v>
                  </c:pt>
                  <c:pt idx="45">
                    <c:v>Glossy buckthorn </c:v>
                  </c:pt>
                  <c:pt idx="46">
                    <c:v>highbush blueberry</c:v>
                  </c:pt>
                  <c:pt idx="47">
                    <c:v>lowbush blueberry</c:v>
                  </c:pt>
                  <c:pt idx="48">
                    <c:v>Oriental bittersweet</c:v>
                  </c:pt>
                  <c:pt idx="49">
                    <c:v>partridgeberry</c:v>
                  </c:pt>
                  <c:pt idx="50">
                    <c:v>pipsissewa</c:v>
                  </c:pt>
                  <c:pt idx="51">
                    <c:v>serviceberry, shadbush species</c:v>
                  </c:pt>
                  <c:pt idx="52">
                    <c:v>sheep laurel</c:v>
                  </c:pt>
                  <c:pt idx="53">
                    <c:v>swamp azalea</c:v>
                  </c:pt>
                  <c:pt idx="54">
                    <c:v>Winterberry</c:v>
                  </c:pt>
                  <c:pt idx="55">
                    <c:v>American beech</c:v>
                  </c:pt>
                  <c:pt idx="56">
                    <c:v>bigtooth aspen</c:v>
                  </c:pt>
                  <c:pt idx="57">
                    <c:v>black locust</c:v>
                  </c:pt>
                  <c:pt idx="58">
                    <c:v>black oak</c:v>
                  </c:pt>
                  <c:pt idx="59">
                    <c:v>eastern hemlock</c:v>
                  </c:pt>
                  <c:pt idx="60">
                    <c:v>pignut hickory</c:v>
                  </c:pt>
                  <c:pt idx="61">
                    <c:v>pin oak</c:v>
                  </c:pt>
                  <c:pt idx="62">
                    <c:v>pitch pine</c:v>
                  </c:pt>
                  <c:pt idx="63">
                    <c:v>red maple</c:v>
                  </c:pt>
                  <c:pt idx="64">
                    <c:v>red oak</c:v>
                  </c:pt>
                  <c:pt idx="65">
                    <c:v>red pine</c:v>
                  </c:pt>
                  <c:pt idx="66">
                    <c:v>red spruce</c:v>
                  </c:pt>
                  <c:pt idx="67">
                    <c:v>scarlet oak</c:v>
                  </c:pt>
                  <c:pt idx="68">
                    <c:v>scrub oak</c:v>
                  </c:pt>
                  <c:pt idx="69">
                    <c:v>sweet birch</c:v>
                  </c:pt>
                  <c:pt idx="70">
                    <c:v>white ash</c:v>
                  </c:pt>
                  <c:pt idx="71">
                    <c:v>white oak</c:v>
                  </c:pt>
                  <c:pt idx="72">
                    <c:v>white pine</c:v>
                  </c:pt>
                  <c:pt idx="73">
                    <c:v>(blank)</c:v>
                  </c:pt>
                </c:lvl>
                <c:lvl>
                  <c:pt idx="0">
                    <c:v>Forb</c:v>
                  </c:pt>
                  <c:pt idx="21">
                    <c:v>Graminoid</c:v>
                  </c:pt>
                  <c:pt idx="25">
                    <c:v>Seedling/Sapling</c:v>
                  </c:pt>
                  <c:pt idx="41">
                    <c:v>Shrub</c:v>
                  </c:pt>
                  <c:pt idx="55">
                    <c:v>Tree</c:v>
                  </c:pt>
                  <c:pt idx="73">
                    <c:v>(blank)</c:v>
                  </c:pt>
                </c:lvl>
              </c:multiLvlStrCache>
            </c:multiLvlStrRef>
          </c:cat>
          <c:val>
            <c:numRef>
              <c:f>'5 VegComposition'!$R$2:$R$81</c:f>
              <c:numCache>
                <c:formatCode>General</c:formatCode>
                <c:ptCount val="74"/>
                <c:pt idx="0">
                  <c:v>0.03</c:v>
                </c:pt>
                <c:pt idx="1">
                  <c:v>0</c:v>
                </c:pt>
                <c:pt idx="2">
                  <c:v>0.24</c:v>
                </c:pt>
                <c:pt idx="3">
                  <c:v>2.63</c:v>
                </c:pt>
                <c:pt idx="4">
                  <c:v>0</c:v>
                </c:pt>
                <c:pt idx="5">
                  <c:v>0.2</c:v>
                </c:pt>
                <c:pt idx="6">
                  <c:v>0</c:v>
                </c:pt>
                <c:pt idx="7">
                  <c:v>0.38</c:v>
                </c:pt>
                <c:pt idx="8">
                  <c:v>0.3</c:v>
                </c:pt>
                <c:pt idx="9">
                  <c:v>0</c:v>
                </c:pt>
                <c:pt idx="10">
                  <c:v>0.03</c:v>
                </c:pt>
                <c:pt idx="11">
                  <c:v>0.48</c:v>
                </c:pt>
                <c:pt idx="12">
                  <c:v>0.03</c:v>
                </c:pt>
                <c:pt idx="13">
                  <c:v>0</c:v>
                </c:pt>
                <c:pt idx="14">
                  <c:v>0.65</c:v>
                </c:pt>
                <c:pt idx="15">
                  <c:v>0</c:v>
                </c:pt>
                <c:pt idx="16">
                  <c:v>0</c:v>
                </c:pt>
                <c:pt idx="17">
                  <c:v>0.82</c:v>
                </c:pt>
                <c:pt idx="18">
                  <c:v>0.03</c:v>
                </c:pt>
                <c:pt idx="19">
                  <c:v>0</c:v>
                </c:pt>
                <c:pt idx="20">
                  <c:v>0.1</c:v>
                </c:pt>
                <c:pt idx="21">
                  <c:v>0</c:v>
                </c:pt>
                <c:pt idx="22">
                  <c:v>0.46</c:v>
                </c:pt>
                <c:pt idx="23">
                  <c:v>0.42</c:v>
                </c:pt>
                <c:pt idx="24">
                  <c:v>0.3</c:v>
                </c:pt>
                <c:pt idx="25">
                  <c:v>0.05</c:v>
                </c:pt>
                <c:pt idx="26">
                  <c:v>0</c:v>
                </c:pt>
                <c:pt idx="27">
                  <c:v>0.1</c:v>
                </c:pt>
                <c:pt idx="28">
                  <c:v>0.97</c:v>
                </c:pt>
                <c:pt idx="29">
                  <c:v>0.55000000000000004</c:v>
                </c:pt>
                <c:pt idx="30">
                  <c:v>0.04</c:v>
                </c:pt>
                <c:pt idx="31">
                  <c:v>0</c:v>
                </c:pt>
                <c:pt idx="32">
                  <c:v>7.0000000000000007E-2</c:v>
                </c:pt>
                <c:pt idx="33">
                  <c:v>0</c:v>
                </c:pt>
                <c:pt idx="34">
                  <c:v>0.05</c:v>
                </c:pt>
                <c:pt idx="35">
                  <c:v>2.5299999999999998</c:v>
                </c:pt>
                <c:pt idx="36">
                  <c:v>0.15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0.03</c:v>
                </c:pt>
                <c:pt idx="41">
                  <c:v>0.03</c:v>
                </c:pt>
                <c:pt idx="42">
                  <c:v>1.2</c:v>
                </c:pt>
                <c:pt idx="43">
                  <c:v>0.05</c:v>
                </c:pt>
                <c:pt idx="44">
                  <c:v>0</c:v>
                </c:pt>
                <c:pt idx="45">
                  <c:v>0.38</c:v>
                </c:pt>
                <c:pt idx="46">
                  <c:v>5.28</c:v>
                </c:pt>
                <c:pt idx="47">
                  <c:v>2.79</c:v>
                </c:pt>
                <c:pt idx="48">
                  <c:v>0.14000000000000001</c:v>
                </c:pt>
                <c:pt idx="49">
                  <c:v>0</c:v>
                </c:pt>
                <c:pt idx="50">
                  <c:v>0.03</c:v>
                </c:pt>
                <c:pt idx="51">
                  <c:v>0</c:v>
                </c:pt>
                <c:pt idx="52">
                  <c:v>0</c:v>
                </c:pt>
                <c:pt idx="53">
                  <c:v>0.4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0.5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2.57</c:v>
                </c:pt>
                <c:pt idx="64">
                  <c:v>0.98</c:v>
                </c:pt>
                <c:pt idx="65">
                  <c:v>0</c:v>
                </c:pt>
                <c:pt idx="66">
                  <c:v>0</c:v>
                </c:pt>
                <c:pt idx="67">
                  <c:v>2.77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9.69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4C-4536-B5F6-A044C78DFC33}"/>
            </c:ext>
          </c:extLst>
        </c:ser>
        <c:ser>
          <c:idx val="1"/>
          <c:order val="1"/>
          <c:tx>
            <c:strRef>
              <c:f>'5 VegComposition'!$S$1</c:f>
              <c:strCache>
                <c:ptCount val="1"/>
                <c:pt idx="0">
                  <c:v>Percent 2-6 feet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VegComposition'!$Q$2:$Q$81</c:f>
              <c:multiLvlStrCache>
                <c:ptCount val="74"/>
                <c:lvl>
                  <c:pt idx="0">
                    <c:v>broad beechfern</c:v>
                  </c:pt>
                  <c:pt idx="1">
                    <c:v>butter and eggs</c:v>
                  </c:pt>
                  <c:pt idx="2">
                    <c:v>Canada mayflower</c:v>
                  </c:pt>
                  <c:pt idx="3">
                    <c:v>cinnamon fern</c:v>
                  </c:pt>
                  <c:pt idx="4">
                    <c:v>common yarrow</c:v>
                  </c:pt>
                  <c:pt idx="5">
                    <c:v>Goldenrod spp.</c:v>
                  </c:pt>
                  <c:pt idx="6">
                    <c:v>long beechfern</c:v>
                  </c:pt>
                  <c:pt idx="7">
                    <c:v>Lycopodium spp.</c:v>
                  </c:pt>
                  <c:pt idx="8">
                    <c:v>marginal woodfern</c:v>
                  </c:pt>
                  <c:pt idx="9">
                    <c:v>New England aster</c:v>
                  </c:pt>
                  <c:pt idx="10">
                    <c:v>New York fern</c:v>
                  </c:pt>
                  <c:pt idx="11">
                    <c:v>one-cone clubmoss</c:v>
                  </c:pt>
                  <c:pt idx="12">
                    <c:v>showy lady's slipper</c:v>
                  </c:pt>
                  <c:pt idx="13">
                    <c:v>skunk cabbage</c:v>
                  </c:pt>
                  <c:pt idx="14">
                    <c:v>Sphagnum spp</c:v>
                  </c:pt>
                  <c:pt idx="15">
                    <c:v>starflower</c:v>
                  </c:pt>
                  <c:pt idx="16">
                    <c:v>threeleaf goldthread</c:v>
                  </c:pt>
                  <c:pt idx="17">
                    <c:v>Unknown fern </c:v>
                  </c:pt>
                  <c:pt idx="18">
                    <c:v>Unknown forb</c:v>
                  </c:pt>
                  <c:pt idx="19">
                    <c:v>western brackenfern</c:v>
                  </c:pt>
                  <c:pt idx="20">
                    <c:v>wild sarsaparilla</c:v>
                  </c:pt>
                  <c:pt idx="21">
                    <c:v>deertongue</c:v>
                  </c:pt>
                  <c:pt idx="22">
                    <c:v>Grass spp.</c:v>
                  </c:pt>
                  <c:pt idx="23">
                    <c:v>New England sedge</c:v>
                  </c:pt>
                  <c:pt idx="24">
                    <c:v>Sedge spp.</c:v>
                  </c:pt>
                  <c:pt idx="25">
                    <c:v>black locust</c:v>
                  </c:pt>
                  <c:pt idx="26">
                    <c:v>black oak</c:v>
                  </c:pt>
                  <c:pt idx="27">
                    <c:v>eastern hemlock</c:v>
                  </c:pt>
                  <c:pt idx="28">
                    <c:v>red maple</c:v>
                  </c:pt>
                  <c:pt idx="29">
                    <c:v>red oak</c:v>
                  </c:pt>
                  <c:pt idx="30">
                    <c:v>red spruce</c:v>
                  </c:pt>
                  <c:pt idx="31">
                    <c:v>scarlet oak</c:v>
                  </c:pt>
                  <c:pt idx="32">
                    <c:v>scrub oak</c:v>
                  </c:pt>
                  <c:pt idx="33">
                    <c:v>sweet birch</c:v>
                  </c:pt>
                  <c:pt idx="34">
                    <c:v>white oak</c:v>
                  </c:pt>
                  <c:pt idx="35">
                    <c:v>white pine</c:v>
                  </c:pt>
                  <c:pt idx="36">
                    <c:v>blackgum</c:v>
                  </c:pt>
                  <c:pt idx="37">
                    <c:v>gray birch</c:v>
                  </c:pt>
                  <c:pt idx="38">
                    <c:v>green ash</c:v>
                  </c:pt>
                  <c:pt idx="39">
                    <c:v>hophornbeam</c:v>
                  </c:pt>
                  <c:pt idx="40">
                    <c:v>yellow birch</c:v>
                  </c:pt>
                  <c:pt idx="41">
                    <c:v>cat greenbrier</c:v>
                  </c:pt>
                  <c:pt idx="42">
                    <c:v>coastal sweetpepperbush</c:v>
                  </c:pt>
                  <c:pt idx="43">
                    <c:v>eastern poison ivy</c:v>
                  </c:pt>
                  <c:pt idx="44">
                    <c:v>eastern teaberry</c:v>
                  </c:pt>
                  <c:pt idx="45">
                    <c:v>Glossy buckthorn </c:v>
                  </c:pt>
                  <c:pt idx="46">
                    <c:v>highbush blueberry</c:v>
                  </c:pt>
                  <c:pt idx="47">
                    <c:v>lowbush blueberry</c:v>
                  </c:pt>
                  <c:pt idx="48">
                    <c:v>Oriental bittersweet</c:v>
                  </c:pt>
                  <c:pt idx="49">
                    <c:v>partridgeberry</c:v>
                  </c:pt>
                  <c:pt idx="50">
                    <c:v>pipsissewa</c:v>
                  </c:pt>
                  <c:pt idx="51">
                    <c:v>serviceberry, shadbush species</c:v>
                  </c:pt>
                  <c:pt idx="52">
                    <c:v>sheep laurel</c:v>
                  </c:pt>
                  <c:pt idx="53">
                    <c:v>swamp azalea</c:v>
                  </c:pt>
                  <c:pt idx="54">
                    <c:v>Winterberry</c:v>
                  </c:pt>
                  <c:pt idx="55">
                    <c:v>American beech</c:v>
                  </c:pt>
                  <c:pt idx="56">
                    <c:v>bigtooth aspen</c:v>
                  </c:pt>
                  <c:pt idx="57">
                    <c:v>black locust</c:v>
                  </c:pt>
                  <c:pt idx="58">
                    <c:v>black oak</c:v>
                  </c:pt>
                  <c:pt idx="59">
                    <c:v>eastern hemlock</c:v>
                  </c:pt>
                  <c:pt idx="60">
                    <c:v>pignut hickory</c:v>
                  </c:pt>
                  <c:pt idx="61">
                    <c:v>pin oak</c:v>
                  </c:pt>
                  <c:pt idx="62">
                    <c:v>pitch pine</c:v>
                  </c:pt>
                  <c:pt idx="63">
                    <c:v>red maple</c:v>
                  </c:pt>
                  <c:pt idx="64">
                    <c:v>red oak</c:v>
                  </c:pt>
                  <c:pt idx="65">
                    <c:v>red pine</c:v>
                  </c:pt>
                  <c:pt idx="66">
                    <c:v>red spruce</c:v>
                  </c:pt>
                  <c:pt idx="67">
                    <c:v>scarlet oak</c:v>
                  </c:pt>
                  <c:pt idx="68">
                    <c:v>scrub oak</c:v>
                  </c:pt>
                  <c:pt idx="69">
                    <c:v>sweet birch</c:v>
                  </c:pt>
                  <c:pt idx="70">
                    <c:v>white ash</c:v>
                  </c:pt>
                  <c:pt idx="71">
                    <c:v>white oak</c:v>
                  </c:pt>
                  <c:pt idx="72">
                    <c:v>white pine</c:v>
                  </c:pt>
                  <c:pt idx="73">
                    <c:v>(blank)</c:v>
                  </c:pt>
                </c:lvl>
                <c:lvl>
                  <c:pt idx="0">
                    <c:v>Forb</c:v>
                  </c:pt>
                  <c:pt idx="21">
                    <c:v>Graminoid</c:v>
                  </c:pt>
                  <c:pt idx="25">
                    <c:v>Seedling/Sapling</c:v>
                  </c:pt>
                  <c:pt idx="41">
                    <c:v>Shrub</c:v>
                  </c:pt>
                  <c:pt idx="55">
                    <c:v>Tree</c:v>
                  </c:pt>
                  <c:pt idx="73">
                    <c:v>(blank)</c:v>
                  </c:pt>
                </c:lvl>
              </c:multiLvlStrCache>
            </c:multiLvlStrRef>
          </c:cat>
          <c:val>
            <c:numRef>
              <c:f>'5 VegComposition'!$S$2:$S$81</c:f>
              <c:numCache>
                <c:formatCode>General</c:formatCode>
                <c:ptCount val="74"/>
                <c:pt idx="0">
                  <c:v>0</c:v>
                </c:pt>
                <c:pt idx="1">
                  <c:v>0</c:v>
                </c:pt>
                <c:pt idx="2">
                  <c:v>0.46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0.05</c:v>
                </c:pt>
                <c:pt idx="8">
                  <c:v>0</c:v>
                </c:pt>
                <c:pt idx="9">
                  <c:v>0.15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0.15</c:v>
                </c:pt>
                <c:pt idx="14">
                  <c:v>0.05</c:v>
                </c:pt>
                <c:pt idx="15">
                  <c:v>0</c:v>
                </c:pt>
                <c:pt idx="16">
                  <c:v>0.45</c:v>
                </c:pt>
                <c:pt idx="17">
                  <c:v>0</c:v>
                </c:pt>
                <c:pt idx="18">
                  <c:v>0.4</c:v>
                </c:pt>
                <c:pt idx="19">
                  <c:v>0.21</c:v>
                </c:pt>
                <c:pt idx="20">
                  <c:v>0</c:v>
                </c:pt>
                <c:pt idx="21">
                  <c:v>0.05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0.08</c:v>
                </c:pt>
                <c:pt idx="27">
                  <c:v>0</c:v>
                </c:pt>
                <c:pt idx="28">
                  <c:v>0.39</c:v>
                </c:pt>
                <c:pt idx="29">
                  <c:v>0.13</c:v>
                </c:pt>
                <c:pt idx="30">
                  <c:v>0.04</c:v>
                </c:pt>
                <c:pt idx="31">
                  <c:v>0.05</c:v>
                </c:pt>
                <c:pt idx="32">
                  <c:v>0.08</c:v>
                </c:pt>
                <c:pt idx="33">
                  <c:v>0.08</c:v>
                </c:pt>
                <c:pt idx="34">
                  <c:v>0.06</c:v>
                </c:pt>
                <c:pt idx="35">
                  <c:v>0.3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0.18</c:v>
                </c:pt>
                <c:pt idx="41">
                  <c:v>0</c:v>
                </c:pt>
                <c:pt idx="42">
                  <c:v>0.7</c:v>
                </c:pt>
                <c:pt idx="43">
                  <c:v>0.03</c:v>
                </c:pt>
                <c:pt idx="44">
                  <c:v>0.2</c:v>
                </c:pt>
                <c:pt idx="45">
                  <c:v>0</c:v>
                </c:pt>
                <c:pt idx="46">
                  <c:v>1.21</c:v>
                </c:pt>
                <c:pt idx="47">
                  <c:v>0.34</c:v>
                </c:pt>
                <c:pt idx="48">
                  <c:v>0.03</c:v>
                </c:pt>
                <c:pt idx="49">
                  <c:v>0.1</c:v>
                </c:pt>
                <c:pt idx="50">
                  <c:v>0</c:v>
                </c:pt>
                <c:pt idx="51">
                  <c:v>0.2</c:v>
                </c:pt>
                <c:pt idx="52">
                  <c:v>0.23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0.1</c:v>
                </c:pt>
                <c:pt idx="58">
                  <c:v>0.65</c:v>
                </c:pt>
                <c:pt idx="59">
                  <c:v>0</c:v>
                </c:pt>
                <c:pt idx="60">
                  <c:v>0</c:v>
                </c:pt>
                <c:pt idx="61">
                  <c:v>0.56999999999999995</c:v>
                </c:pt>
                <c:pt idx="62">
                  <c:v>0.15</c:v>
                </c:pt>
                <c:pt idx="63">
                  <c:v>1.91</c:v>
                </c:pt>
                <c:pt idx="64">
                  <c:v>0.52</c:v>
                </c:pt>
                <c:pt idx="65">
                  <c:v>0</c:v>
                </c:pt>
                <c:pt idx="66">
                  <c:v>0</c:v>
                </c:pt>
                <c:pt idx="67">
                  <c:v>1.1599999999999999</c:v>
                </c:pt>
                <c:pt idx="68">
                  <c:v>0.27</c:v>
                </c:pt>
                <c:pt idx="69">
                  <c:v>0</c:v>
                </c:pt>
                <c:pt idx="70">
                  <c:v>0.05</c:v>
                </c:pt>
                <c:pt idx="71">
                  <c:v>0.9</c:v>
                </c:pt>
                <c:pt idx="72">
                  <c:v>1.77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EA-D74C-4536-B5F6-A044C78DFC33}"/>
            </c:ext>
          </c:extLst>
        </c:ser>
        <c:ser>
          <c:idx val="2"/>
          <c:order val="2"/>
          <c:tx>
            <c:strRef>
              <c:f>'5 VegComposition'!$T$1</c:f>
              <c:strCache>
                <c:ptCount val="1"/>
                <c:pt idx="0">
                  <c:v>Percent 6-16 feet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VegComposition'!$Q$2:$Q$81</c:f>
              <c:multiLvlStrCache>
                <c:ptCount val="74"/>
                <c:lvl>
                  <c:pt idx="0">
                    <c:v>broad beechfern</c:v>
                  </c:pt>
                  <c:pt idx="1">
                    <c:v>butter and eggs</c:v>
                  </c:pt>
                  <c:pt idx="2">
                    <c:v>Canada mayflower</c:v>
                  </c:pt>
                  <c:pt idx="3">
                    <c:v>cinnamon fern</c:v>
                  </c:pt>
                  <c:pt idx="4">
                    <c:v>common yarrow</c:v>
                  </c:pt>
                  <c:pt idx="5">
                    <c:v>Goldenrod spp.</c:v>
                  </c:pt>
                  <c:pt idx="6">
                    <c:v>long beechfern</c:v>
                  </c:pt>
                  <c:pt idx="7">
                    <c:v>Lycopodium spp.</c:v>
                  </c:pt>
                  <c:pt idx="8">
                    <c:v>marginal woodfern</c:v>
                  </c:pt>
                  <c:pt idx="9">
                    <c:v>New England aster</c:v>
                  </c:pt>
                  <c:pt idx="10">
                    <c:v>New York fern</c:v>
                  </c:pt>
                  <c:pt idx="11">
                    <c:v>one-cone clubmoss</c:v>
                  </c:pt>
                  <c:pt idx="12">
                    <c:v>showy lady's slipper</c:v>
                  </c:pt>
                  <c:pt idx="13">
                    <c:v>skunk cabbage</c:v>
                  </c:pt>
                  <c:pt idx="14">
                    <c:v>Sphagnum spp</c:v>
                  </c:pt>
                  <c:pt idx="15">
                    <c:v>starflower</c:v>
                  </c:pt>
                  <c:pt idx="16">
                    <c:v>threeleaf goldthread</c:v>
                  </c:pt>
                  <c:pt idx="17">
                    <c:v>Unknown fern </c:v>
                  </c:pt>
                  <c:pt idx="18">
                    <c:v>Unknown forb</c:v>
                  </c:pt>
                  <c:pt idx="19">
                    <c:v>western brackenfern</c:v>
                  </c:pt>
                  <c:pt idx="20">
                    <c:v>wild sarsaparilla</c:v>
                  </c:pt>
                  <c:pt idx="21">
                    <c:v>deertongue</c:v>
                  </c:pt>
                  <c:pt idx="22">
                    <c:v>Grass spp.</c:v>
                  </c:pt>
                  <c:pt idx="23">
                    <c:v>New England sedge</c:v>
                  </c:pt>
                  <c:pt idx="24">
                    <c:v>Sedge spp.</c:v>
                  </c:pt>
                  <c:pt idx="25">
                    <c:v>black locust</c:v>
                  </c:pt>
                  <c:pt idx="26">
                    <c:v>black oak</c:v>
                  </c:pt>
                  <c:pt idx="27">
                    <c:v>eastern hemlock</c:v>
                  </c:pt>
                  <c:pt idx="28">
                    <c:v>red maple</c:v>
                  </c:pt>
                  <c:pt idx="29">
                    <c:v>red oak</c:v>
                  </c:pt>
                  <c:pt idx="30">
                    <c:v>red spruce</c:v>
                  </c:pt>
                  <c:pt idx="31">
                    <c:v>scarlet oak</c:v>
                  </c:pt>
                  <c:pt idx="32">
                    <c:v>scrub oak</c:v>
                  </c:pt>
                  <c:pt idx="33">
                    <c:v>sweet birch</c:v>
                  </c:pt>
                  <c:pt idx="34">
                    <c:v>white oak</c:v>
                  </c:pt>
                  <c:pt idx="35">
                    <c:v>white pine</c:v>
                  </c:pt>
                  <c:pt idx="36">
                    <c:v>blackgum</c:v>
                  </c:pt>
                  <c:pt idx="37">
                    <c:v>gray birch</c:v>
                  </c:pt>
                  <c:pt idx="38">
                    <c:v>green ash</c:v>
                  </c:pt>
                  <c:pt idx="39">
                    <c:v>hophornbeam</c:v>
                  </c:pt>
                  <c:pt idx="40">
                    <c:v>yellow birch</c:v>
                  </c:pt>
                  <c:pt idx="41">
                    <c:v>cat greenbrier</c:v>
                  </c:pt>
                  <c:pt idx="42">
                    <c:v>coastal sweetpepperbush</c:v>
                  </c:pt>
                  <c:pt idx="43">
                    <c:v>eastern poison ivy</c:v>
                  </c:pt>
                  <c:pt idx="44">
                    <c:v>eastern teaberry</c:v>
                  </c:pt>
                  <c:pt idx="45">
                    <c:v>Glossy buckthorn </c:v>
                  </c:pt>
                  <c:pt idx="46">
                    <c:v>highbush blueberry</c:v>
                  </c:pt>
                  <c:pt idx="47">
                    <c:v>lowbush blueberry</c:v>
                  </c:pt>
                  <c:pt idx="48">
                    <c:v>Oriental bittersweet</c:v>
                  </c:pt>
                  <c:pt idx="49">
                    <c:v>partridgeberry</c:v>
                  </c:pt>
                  <c:pt idx="50">
                    <c:v>pipsissewa</c:v>
                  </c:pt>
                  <c:pt idx="51">
                    <c:v>serviceberry, shadbush species</c:v>
                  </c:pt>
                  <c:pt idx="52">
                    <c:v>sheep laurel</c:v>
                  </c:pt>
                  <c:pt idx="53">
                    <c:v>swamp azalea</c:v>
                  </c:pt>
                  <c:pt idx="54">
                    <c:v>Winterberry</c:v>
                  </c:pt>
                  <c:pt idx="55">
                    <c:v>American beech</c:v>
                  </c:pt>
                  <c:pt idx="56">
                    <c:v>bigtooth aspen</c:v>
                  </c:pt>
                  <c:pt idx="57">
                    <c:v>black locust</c:v>
                  </c:pt>
                  <c:pt idx="58">
                    <c:v>black oak</c:v>
                  </c:pt>
                  <c:pt idx="59">
                    <c:v>eastern hemlock</c:v>
                  </c:pt>
                  <c:pt idx="60">
                    <c:v>pignut hickory</c:v>
                  </c:pt>
                  <c:pt idx="61">
                    <c:v>pin oak</c:v>
                  </c:pt>
                  <c:pt idx="62">
                    <c:v>pitch pine</c:v>
                  </c:pt>
                  <c:pt idx="63">
                    <c:v>red maple</c:v>
                  </c:pt>
                  <c:pt idx="64">
                    <c:v>red oak</c:v>
                  </c:pt>
                  <c:pt idx="65">
                    <c:v>red pine</c:v>
                  </c:pt>
                  <c:pt idx="66">
                    <c:v>red spruce</c:v>
                  </c:pt>
                  <c:pt idx="67">
                    <c:v>scarlet oak</c:v>
                  </c:pt>
                  <c:pt idx="68">
                    <c:v>scrub oak</c:v>
                  </c:pt>
                  <c:pt idx="69">
                    <c:v>sweet birch</c:v>
                  </c:pt>
                  <c:pt idx="70">
                    <c:v>white ash</c:v>
                  </c:pt>
                  <c:pt idx="71">
                    <c:v>white oak</c:v>
                  </c:pt>
                  <c:pt idx="72">
                    <c:v>white pine</c:v>
                  </c:pt>
                  <c:pt idx="73">
                    <c:v>(blank)</c:v>
                  </c:pt>
                </c:lvl>
                <c:lvl>
                  <c:pt idx="0">
                    <c:v>Forb</c:v>
                  </c:pt>
                  <c:pt idx="21">
                    <c:v>Graminoid</c:v>
                  </c:pt>
                  <c:pt idx="25">
                    <c:v>Seedling/Sapling</c:v>
                  </c:pt>
                  <c:pt idx="41">
                    <c:v>Shrub</c:v>
                  </c:pt>
                  <c:pt idx="55">
                    <c:v>Tree</c:v>
                  </c:pt>
                  <c:pt idx="73">
                    <c:v>(blank)</c:v>
                  </c:pt>
                </c:lvl>
              </c:multiLvlStrCache>
            </c:multiLvlStrRef>
          </c:cat>
          <c:val>
            <c:numRef>
              <c:f>'5 VegComposition'!$T$2:$T$81</c:f>
              <c:numCache>
                <c:formatCode>General</c:formatCode>
                <c:ptCount val="74"/>
                <c:pt idx="0">
                  <c:v>0</c:v>
                </c:pt>
                <c:pt idx="1">
                  <c:v>0.1</c:v>
                </c:pt>
                <c:pt idx="2">
                  <c:v>0.1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0.03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0.15</c:v>
                </c:pt>
                <c:pt idx="15">
                  <c:v>0.06</c:v>
                </c:pt>
                <c:pt idx="16">
                  <c:v>0</c:v>
                </c:pt>
                <c:pt idx="17">
                  <c:v>0</c:v>
                </c:pt>
                <c:pt idx="18">
                  <c:v>0.08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0.05</c:v>
                </c:pt>
                <c:pt idx="27">
                  <c:v>0</c:v>
                </c:pt>
                <c:pt idx="28">
                  <c:v>0.04</c:v>
                </c:pt>
                <c:pt idx="29">
                  <c:v>0.06</c:v>
                </c:pt>
                <c:pt idx="30">
                  <c:v>0</c:v>
                </c:pt>
                <c:pt idx="31">
                  <c:v>0.03</c:v>
                </c:pt>
                <c:pt idx="32">
                  <c:v>0</c:v>
                </c:pt>
                <c:pt idx="33">
                  <c:v>0</c:v>
                </c:pt>
                <c:pt idx="34">
                  <c:v>0.03</c:v>
                </c:pt>
                <c:pt idx="35">
                  <c:v>0.03</c:v>
                </c:pt>
                <c:pt idx="36">
                  <c:v>0</c:v>
                </c:pt>
                <c:pt idx="37">
                  <c:v>0</c:v>
                </c:pt>
                <c:pt idx="38">
                  <c:v>0.1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0.26</c:v>
                </c:pt>
                <c:pt idx="43">
                  <c:v>0</c:v>
                </c:pt>
                <c:pt idx="44">
                  <c:v>0.06</c:v>
                </c:pt>
                <c:pt idx="45">
                  <c:v>0</c:v>
                </c:pt>
                <c:pt idx="46">
                  <c:v>0.25</c:v>
                </c:pt>
                <c:pt idx="47">
                  <c:v>0.05</c:v>
                </c:pt>
                <c:pt idx="48">
                  <c:v>0</c:v>
                </c:pt>
                <c:pt idx="49">
                  <c:v>0.16</c:v>
                </c:pt>
                <c:pt idx="50">
                  <c:v>0.03</c:v>
                </c:pt>
                <c:pt idx="51">
                  <c:v>0</c:v>
                </c:pt>
                <c:pt idx="52">
                  <c:v>0.05</c:v>
                </c:pt>
                <c:pt idx="53">
                  <c:v>0.03</c:v>
                </c:pt>
                <c:pt idx="54">
                  <c:v>0.05</c:v>
                </c:pt>
                <c:pt idx="55">
                  <c:v>0</c:v>
                </c:pt>
                <c:pt idx="56">
                  <c:v>0.3</c:v>
                </c:pt>
                <c:pt idx="57">
                  <c:v>0</c:v>
                </c:pt>
                <c:pt idx="58">
                  <c:v>0.15</c:v>
                </c:pt>
                <c:pt idx="59">
                  <c:v>0</c:v>
                </c:pt>
                <c:pt idx="60">
                  <c:v>0.22</c:v>
                </c:pt>
                <c:pt idx="61">
                  <c:v>0.2</c:v>
                </c:pt>
                <c:pt idx="62">
                  <c:v>0</c:v>
                </c:pt>
                <c:pt idx="63">
                  <c:v>0.52</c:v>
                </c:pt>
                <c:pt idx="64">
                  <c:v>0.4</c:v>
                </c:pt>
                <c:pt idx="65">
                  <c:v>0.11</c:v>
                </c:pt>
                <c:pt idx="66">
                  <c:v>0.22</c:v>
                </c:pt>
                <c:pt idx="67">
                  <c:v>0.87</c:v>
                </c:pt>
                <c:pt idx="68">
                  <c:v>0</c:v>
                </c:pt>
                <c:pt idx="69">
                  <c:v>0.2</c:v>
                </c:pt>
                <c:pt idx="70">
                  <c:v>0</c:v>
                </c:pt>
                <c:pt idx="71">
                  <c:v>0.2</c:v>
                </c:pt>
                <c:pt idx="72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EB-D74C-4536-B5F6-A044C78DFC33}"/>
            </c:ext>
          </c:extLst>
        </c:ser>
        <c:ser>
          <c:idx val="3"/>
          <c:order val="3"/>
          <c:tx>
            <c:strRef>
              <c:f>'5 VegComposition'!$U$1</c:f>
              <c:strCache>
                <c:ptCount val="1"/>
                <c:pt idx="0">
                  <c:v>Percent &gt;16 feet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VegComposition'!$Q$2:$Q$81</c:f>
              <c:multiLvlStrCache>
                <c:ptCount val="74"/>
                <c:lvl>
                  <c:pt idx="0">
                    <c:v>broad beechfern</c:v>
                  </c:pt>
                  <c:pt idx="1">
                    <c:v>butter and eggs</c:v>
                  </c:pt>
                  <c:pt idx="2">
                    <c:v>Canada mayflower</c:v>
                  </c:pt>
                  <c:pt idx="3">
                    <c:v>cinnamon fern</c:v>
                  </c:pt>
                  <c:pt idx="4">
                    <c:v>common yarrow</c:v>
                  </c:pt>
                  <c:pt idx="5">
                    <c:v>Goldenrod spp.</c:v>
                  </c:pt>
                  <c:pt idx="6">
                    <c:v>long beechfern</c:v>
                  </c:pt>
                  <c:pt idx="7">
                    <c:v>Lycopodium spp.</c:v>
                  </c:pt>
                  <c:pt idx="8">
                    <c:v>marginal woodfern</c:v>
                  </c:pt>
                  <c:pt idx="9">
                    <c:v>New England aster</c:v>
                  </c:pt>
                  <c:pt idx="10">
                    <c:v>New York fern</c:v>
                  </c:pt>
                  <c:pt idx="11">
                    <c:v>one-cone clubmoss</c:v>
                  </c:pt>
                  <c:pt idx="12">
                    <c:v>showy lady's slipper</c:v>
                  </c:pt>
                  <c:pt idx="13">
                    <c:v>skunk cabbage</c:v>
                  </c:pt>
                  <c:pt idx="14">
                    <c:v>Sphagnum spp</c:v>
                  </c:pt>
                  <c:pt idx="15">
                    <c:v>starflower</c:v>
                  </c:pt>
                  <c:pt idx="16">
                    <c:v>threeleaf goldthread</c:v>
                  </c:pt>
                  <c:pt idx="17">
                    <c:v>Unknown fern </c:v>
                  </c:pt>
                  <c:pt idx="18">
                    <c:v>Unknown forb</c:v>
                  </c:pt>
                  <c:pt idx="19">
                    <c:v>western brackenfern</c:v>
                  </c:pt>
                  <c:pt idx="20">
                    <c:v>wild sarsaparilla</c:v>
                  </c:pt>
                  <c:pt idx="21">
                    <c:v>deertongue</c:v>
                  </c:pt>
                  <c:pt idx="22">
                    <c:v>Grass spp.</c:v>
                  </c:pt>
                  <c:pt idx="23">
                    <c:v>New England sedge</c:v>
                  </c:pt>
                  <c:pt idx="24">
                    <c:v>Sedge spp.</c:v>
                  </c:pt>
                  <c:pt idx="25">
                    <c:v>black locust</c:v>
                  </c:pt>
                  <c:pt idx="26">
                    <c:v>black oak</c:v>
                  </c:pt>
                  <c:pt idx="27">
                    <c:v>eastern hemlock</c:v>
                  </c:pt>
                  <c:pt idx="28">
                    <c:v>red maple</c:v>
                  </c:pt>
                  <c:pt idx="29">
                    <c:v>red oak</c:v>
                  </c:pt>
                  <c:pt idx="30">
                    <c:v>red spruce</c:v>
                  </c:pt>
                  <c:pt idx="31">
                    <c:v>scarlet oak</c:v>
                  </c:pt>
                  <c:pt idx="32">
                    <c:v>scrub oak</c:v>
                  </c:pt>
                  <c:pt idx="33">
                    <c:v>sweet birch</c:v>
                  </c:pt>
                  <c:pt idx="34">
                    <c:v>white oak</c:v>
                  </c:pt>
                  <c:pt idx="35">
                    <c:v>white pine</c:v>
                  </c:pt>
                  <c:pt idx="36">
                    <c:v>blackgum</c:v>
                  </c:pt>
                  <c:pt idx="37">
                    <c:v>gray birch</c:v>
                  </c:pt>
                  <c:pt idx="38">
                    <c:v>green ash</c:v>
                  </c:pt>
                  <c:pt idx="39">
                    <c:v>hophornbeam</c:v>
                  </c:pt>
                  <c:pt idx="40">
                    <c:v>yellow birch</c:v>
                  </c:pt>
                  <c:pt idx="41">
                    <c:v>cat greenbrier</c:v>
                  </c:pt>
                  <c:pt idx="42">
                    <c:v>coastal sweetpepperbush</c:v>
                  </c:pt>
                  <c:pt idx="43">
                    <c:v>eastern poison ivy</c:v>
                  </c:pt>
                  <c:pt idx="44">
                    <c:v>eastern teaberry</c:v>
                  </c:pt>
                  <c:pt idx="45">
                    <c:v>Glossy buckthorn </c:v>
                  </c:pt>
                  <c:pt idx="46">
                    <c:v>highbush blueberry</c:v>
                  </c:pt>
                  <c:pt idx="47">
                    <c:v>lowbush blueberry</c:v>
                  </c:pt>
                  <c:pt idx="48">
                    <c:v>Oriental bittersweet</c:v>
                  </c:pt>
                  <c:pt idx="49">
                    <c:v>partridgeberry</c:v>
                  </c:pt>
                  <c:pt idx="50">
                    <c:v>pipsissewa</c:v>
                  </c:pt>
                  <c:pt idx="51">
                    <c:v>serviceberry, shadbush species</c:v>
                  </c:pt>
                  <c:pt idx="52">
                    <c:v>sheep laurel</c:v>
                  </c:pt>
                  <c:pt idx="53">
                    <c:v>swamp azalea</c:v>
                  </c:pt>
                  <c:pt idx="54">
                    <c:v>Winterberry</c:v>
                  </c:pt>
                  <c:pt idx="55">
                    <c:v>American beech</c:v>
                  </c:pt>
                  <c:pt idx="56">
                    <c:v>bigtooth aspen</c:v>
                  </c:pt>
                  <c:pt idx="57">
                    <c:v>black locust</c:v>
                  </c:pt>
                  <c:pt idx="58">
                    <c:v>black oak</c:v>
                  </c:pt>
                  <c:pt idx="59">
                    <c:v>eastern hemlock</c:v>
                  </c:pt>
                  <c:pt idx="60">
                    <c:v>pignut hickory</c:v>
                  </c:pt>
                  <c:pt idx="61">
                    <c:v>pin oak</c:v>
                  </c:pt>
                  <c:pt idx="62">
                    <c:v>pitch pine</c:v>
                  </c:pt>
                  <c:pt idx="63">
                    <c:v>red maple</c:v>
                  </c:pt>
                  <c:pt idx="64">
                    <c:v>red oak</c:v>
                  </c:pt>
                  <c:pt idx="65">
                    <c:v>red pine</c:v>
                  </c:pt>
                  <c:pt idx="66">
                    <c:v>red spruce</c:v>
                  </c:pt>
                  <c:pt idx="67">
                    <c:v>scarlet oak</c:v>
                  </c:pt>
                  <c:pt idx="68">
                    <c:v>scrub oak</c:v>
                  </c:pt>
                  <c:pt idx="69">
                    <c:v>sweet birch</c:v>
                  </c:pt>
                  <c:pt idx="70">
                    <c:v>white ash</c:v>
                  </c:pt>
                  <c:pt idx="71">
                    <c:v>white oak</c:v>
                  </c:pt>
                  <c:pt idx="72">
                    <c:v>white pine</c:v>
                  </c:pt>
                  <c:pt idx="73">
                    <c:v>(blank)</c:v>
                  </c:pt>
                </c:lvl>
                <c:lvl>
                  <c:pt idx="0">
                    <c:v>Forb</c:v>
                  </c:pt>
                  <c:pt idx="21">
                    <c:v>Graminoid</c:v>
                  </c:pt>
                  <c:pt idx="25">
                    <c:v>Seedling/Sapling</c:v>
                  </c:pt>
                  <c:pt idx="41">
                    <c:v>Shrub</c:v>
                  </c:pt>
                  <c:pt idx="55">
                    <c:v>Tree</c:v>
                  </c:pt>
                  <c:pt idx="73">
                    <c:v>(blank)</c:v>
                  </c:pt>
                </c:lvl>
              </c:multiLvlStrCache>
            </c:multiLvlStrRef>
          </c:cat>
          <c:val>
            <c:numRef>
              <c:f>'5 VegComposition'!$U$2:$U$81</c:f>
              <c:numCache>
                <c:formatCode>General</c:formatCode>
                <c:ptCount val="74"/>
                <c:pt idx="0">
                  <c:v>0</c:v>
                </c:pt>
                <c:pt idx="1">
                  <c:v>0</c:v>
                </c:pt>
                <c:pt idx="2">
                  <c:v>0.03</c:v>
                </c:pt>
                <c:pt idx="3">
                  <c:v>0</c:v>
                </c:pt>
                <c:pt idx="4">
                  <c:v>0.05</c:v>
                </c:pt>
                <c:pt idx="5">
                  <c:v>0</c:v>
                </c:pt>
                <c:pt idx="6">
                  <c:v>0.03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0.05</c:v>
                </c:pt>
                <c:pt idx="38">
                  <c:v>0</c:v>
                </c:pt>
                <c:pt idx="39">
                  <c:v>0.03</c:v>
                </c:pt>
                <c:pt idx="40">
                  <c:v>0</c:v>
                </c:pt>
                <c:pt idx="41">
                  <c:v>0</c:v>
                </c:pt>
                <c:pt idx="42">
                  <c:v>0.03</c:v>
                </c:pt>
                <c:pt idx="43">
                  <c:v>0</c:v>
                </c:pt>
                <c:pt idx="44">
                  <c:v>0.08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0.06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0.2</c:v>
                </c:pt>
                <c:pt idx="56">
                  <c:v>0</c:v>
                </c:pt>
                <c:pt idx="57">
                  <c:v>0</c:v>
                </c:pt>
                <c:pt idx="58">
                  <c:v>0.15</c:v>
                </c:pt>
                <c:pt idx="59">
                  <c:v>0.1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0.41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0.05</c:v>
                </c:pt>
                <c:pt idx="68">
                  <c:v>0</c:v>
                </c:pt>
                <c:pt idx="69">
                  <c:v>7.0000000000000007E-2</c:v>
                </c:pt>
                <c:pt idx="70">
                  <c:v>0</c:v>
                </c:pt>
                <c:pt idx="71">
                  <c:v>0.15</c:v>
                </c:pt>
                <c:pt idx="72">
                  <c:v>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EC-D74C-4536-B5F6-A044C78DF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01698968"/>
        <c:axId val="401702888"/>
      </c:barChart>
      <c:catAx>
        <c:axId val="401698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888"/>
        <c:crosses val="autoZero"/>
        <c:auto val="1"/>
        <c:lblAlgn val="ctr"/>
        <c:lblOffset val="100"/>
        <c:noMultiLvlLbl val="0"/>
      </c:catAx>
      <c:valAx>
        <c:axId val="401702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Percent</a:t>
                </a:r>
              </a:p>
            </c:rich>
          </c:tx>
          <c:layout>
            <c:manualLayout>
              <c:xMode val="edge"/>
              <c:yMode val="edge"/>
              <c:x val="1.1286633955054835E-2"/>
              <c:y val="0.335951924924554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8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[Report_Template_ASR_20191230.xlsx]6 WatchlistSpecies!Report4A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Species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 WatchlistSpecies'!$AA$1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WatchlistSpecies'!$Z$2:$Z$9</c:f>
              <c:strCache>
                <c:ptCount val="7"/>
                <c:pt idx="0">
                  <c:v>Autumn olive</c:v>
                </c:pt>
                <c:pt idx="1">
                  <c:v>Glossy buckthorn</c:v>
                </c:pt>
                <c:pt idx="2">
                  <c:v>Hop hornbeam</c:v>
                </c:pt>
                <c:pt idx="3">
                  <c:v>Japanese barberry</c:v>
                </c:pt>
                <c:pt idx="4">
                  <c:v>Japenese barberry</c:v>
                </c:pt>
                <c:pt idx="5">
                  <c:v>Oriental bittersweet</c:v>
                </c:pt>
                <c:pt idx="6">
                  <c:v>Wild sarsaparilla</c:v>
                </c:pt>
              </c:strCache>
            </c:strRef>
          </c:cat>
          <c:val>
            <c:numRef>
              <c:f>'6 WatchlistSpecies'!$AA$2:$AA$9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13-4B73-B68D-E4DEFF958EAC}"/>
            </c:ext>
          </c:extLst>
        </c:ser>
        <c:ser>
          <c:idx val="1"/>
          <c:order val="1"/>
          <c:tx>
            <c:strRef>
              <c:f>'6 WatchlistSpecies'!$AB$1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WatchlistSpecies'!$Z$2:$Z$9</c:f>
              <c:strCache>
                <c:ptCount val="7"/>
                <c:pt idx="0">
                  <c:v>Autumn olive</c:v>
                </c:pt>
                <c:pt idx="1">
                  <c:v>Glossy buckthorn</c:v>
                </c:pt>
                <c:pt idx="2">
                  <c:v>Hop hornbeam</c:v>
                </c:pt>
                <c:pt idx="3">
                  <c:v>Japanese barberry</c:v>
                </c:pt>
                <c:pt idx="4">
                  <c:v>Japenese barberry</c:v>
                </c:pt>
                <c:pt idx="5">
                  <c:v>Oriental bittersweet</c:v>
                </c:pt>
                <c:pt idx="6">
                  <c:v>Wild sarsaparilla</c:v>
                </c:pt>
              </c:strCache>
            </c:strRef>
          </c:cat>
          <c:val>
            <c:numRef>
              <c:f>'6 WatchlistSpecies'!$AB$2:$AB$9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13-4B73-B68D-E4DEFF958EAC}"/>
            </c:ext>
          </c:extLst>
        </c:ser>
        <c:ser>
          <c:idx val="2"/>
          <c:order val="2"/>
          <c:tx>
            <c:strRef>
              <c:f>'6 WatchlistSpecies'!$AC$1</c:f>
              <c:strCache>
                <c:ptCount val="1"/>
                <c:pt idx="0">
                  <c:v>RTE Species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WatchlistSpecies'!$Z$2:$Z$9</c:f>
              <c:strCache>
                <c:ptCount val="7"/>
                <c:pt idx="0">
                  <c:v>Autumn olive</c:v>
                </c:pt>
                <c:pt idx="1">
                  <c:v>Glossy buckthorn</c:v>
                </c:pt>
                <c:pt idx="2">
                  <c:v>Hop hornbeam</c:v>
                </c:pt>
                <c:pt idx="3">
                  <c:v>Japanese barberry</c:v>
                </c:pt>
                <c:pt idx="4">
                  <c:v>Japenese barberry</c:v>
                </c:pt>
                <c:pt idx="5">
                  <c:v>Oriental bittersweet</c:v>
                </c:pt>
                <c:pt idx="6">
                  <c:v>Wild sarsaparilla</c:v>
                </c:pt>
              </c:strCache>
            </c:strRef>
          </c:cat>
          <c:val>
            <c:numRef>
              <c:f>'6 WatchlistSpecies'!$AC$2:$AC$9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13-4B73-B68D-E4DEFF958EAC}"/>
            </c:ext>
          </c:extLst>
        </c:ser>
        <c:ser>
          <c:idx val="3"/>
          <c:order val="3"/>
          <c:tx>
            <c:strRef>
              <c:f>'6 WatchlistSpecies'!$AD$1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WatchlistSpecies'!$Z$2:$Z$9</c:f>
              <c:strCache>
                <c:ptCount val="7"/>
                <c:pt idx="0">
                  <c:v>Autumn olive</c:v>
                </c:pt>
                <c:pt idx="1">
                  <c:v>Glossy buckthorn</c:v>
                </c:pt>
                <c:pt idx="2">
                  <c:v>Hop hornbeam</c:v>
                </c:pt>
                <c:pt idx="3">
                  <c:v>Japanese barberry</c:v>
                </c:pt>
                <c:pt idx="4">
                  <c:v>Japenese barberry</c:v>
                </c:pt>
                <c:pt idx="5">
                  <c:v>Oriental bittersweet</c:v>
                </c:pt>
                <c:pt idx="6">
                  <c:v>Wild sarsaparilla</c:v>
                </c:pt>
              </c:strCache>
            </c:strRef>
          </c:cat>
          <c:val>
            <c:numRef>
              <c:f>'6 WatchlistSpecies'!$AD$2:$AD$9</c:f>
              <c:numCache>
                <c:formatCode>General</c:formatCode>
                <c:ptCount val="7"/>
                <c:pt idx="0">
                  <c:v>1</c:v>
                </c:pt>
                <c:pt idx="1">
                  <c:v>19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13-4B73-B68D-E4DEFF958EAC}"/>
            </c:ext>
          </c:extLst>
        </c:ser>
        <c:ser>
          <c:idx val="4"/>
          <c:order val="4"/>
          <c:tx>
            <c:strRef>
              <c:f>'6 WatchlistSpecies'!$AE$1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WatchlistSpecies'!$Z$2:$Z$9</c:f>
              <c:strCache>
                <c:ptCount val="7"/>
                <c:pt idx="0">
                  <c:v>Autumn olive</c:v>
                </c:pt>
                <c:pt idx="1">
                  <c:v>Glossy buckthorn</c:v>
                </c:pt>
                <c:pt idx="2">
                  <c:v>Hop hornbeam</c:v>
                </c:pt>
                <c:pt idx="3">
                  <c:v>Japanese barberry</c:v>
                </c:pt>
                <c:pt idx="4">
                  <c:v>Japenese barberry</c:v>
                </c:pt>
                <c:pt idx="5">
                  <c:v>Oriental bittersweet</c:v>
                </c:pt>
                <c:pt idx="6">
                  <c:v>Wild sarsaparilla</c:v>
                </c:pt>
              </c:strCache>
            </c:strRef>
          </c:cat>
          <c:val>
            <c:numRef>
              <c:f>'6 WatchlistSpecies'!$AE$2:$AE$9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87-4403-9A97-A70689591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4"/>
        <c:overlap val="100"/>
        <c:axId val="399639472"/>
        <c:axId val="404041400"/>
      </c:barChart>
      <c:catAx>
        <c:axId val="39963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400"/>
        <c:crosses val="autoZero"/>
        <c:auto val="1"/>
        <c:lblAlgn val="ctr"/>
        <c:lblOffset val="100"/>
        <c:noMultiLvlLbl val="0"/>
      </c:catAx>
      <c:valAx>
        <c:axId val="40404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9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[Report_Template_ASR_20191230.xlsx]6 WatchlistSpecies!PivotTable11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Detection Totals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2614879750053882E-2"/>
          <c:y val="8.9693821366958831E-2"/>
          <c:w val="0.75620641527241306"/>
          <c:h val="0.830277667841125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 WatchlistSpecies'!$Z$25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WatchlistSpecies'!$Z$26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20-4E8D-8E63-EC92E65F7C29}"/>
            </c:ext>
          </c:extLst>
        </c:ser>
        <c:ser>
          <c:idx val="1"/>
          <c:order val="1"/>
          <c:tx>
            <c:strRef>
              <c:f>'6 WatchlistSpecies'!$AA$25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WatchlistSpecies'!$AA$26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20-4E8D-8E63-EC92E65F7C29}"/>
            </c:ext>
          </c:extLst>
        </c:ser>
        <c:ser>
          <c:idx val="2"/>
          <c:order val="2"/>
          <c:tx>
            <c:strRef>
              <c:f>'6 WatchlistSpecies'!$AB$25</c:f>
              <c:strCache>
                <c:ptCount val="1"/>
                <c:pt idx="0">
                  <c:v>RTE Species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WatchlistSpecies'!$AB$26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20-4E8D-8E63-EC92E65F7C29}"/>
            </c:ext>
          </c:extLst>
        </c:ser>
        <c:ser>
          <c:idx val="3"/>
          <c:order val="3"/>
          <c:tx>
            <c:strRef>
              <c:f>'6 WatchlistSpecies'!$AC$25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WatchlistSpecies'!$AC$26</c:f>
              <c:numCache>
                <c:formatCode>General</c:formatCode>
                <c:ptCount val="1"/>
                <c:pt idx="0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5120-4E8D-8E63-EC92E65F7C29}"/>
            </c:ext>
          </c:extLst>
        </c:ser>
        <c:ser>
          <c:idx val="4"/>
          <c:order val="4"/>
          <c:tx>
            <c:strRef>
              <c:f>'6 WatchlistSpecies'!$AD$25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WatchlistSpecies'!$AD$26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78-4DC9-8A04-1D246EABD9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2341359"/>
        <c:axId val="502322639"/>
      </c:barChart>
      <c:catAx>
        <c:axId val="50234135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2322639"/>
        <c:crosses val="autoZero"/>
        <c:auto val="1"/>
        <c:lblAlgn val="ctr"/>
        <c:lblOffset val="100"/>
        <c:noMultiLvlLbl val="0"/>
      </c:catAx>
      <c:valAx>
        <c:axId val="502322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layout>
            <c:manualLayout>
              <c:xMode val="edge"/>
              <c:yMode val="edge"/>
              <c:x val="1.9547430420485727E-2"/>
              <c:y val="0.431749439685251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341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[Report_Template_ASR_20191230.xlsx]7 CrownComposition!Report7A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by Tree Species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AD47">
              <a:lumMod val="75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'7 CrownComposition'!$U$1</c:f>
              <c:strCache>
                <c:ptCount val="1"/>
                <c:pt idx="0">
                  <c:v>Overtopped (TPA)</c:v>
                </c:pt>
              </c:strCache>
            </c:strRef>
          </c:tx>
          <c:spPr>
            <a:solidFill>
              <a:srgbClr val="70AD47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'7 CrownComposition'!$T$2:$T$20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pin oak</c:v>
                </c:pt>
                <c:pt idx="5">
                  <c:v>red pine</c:v>
                </c:pt>
                <c:pt idx="6">
                  <c:v>white oak</c:v>
                </c:pt>
                <c:pt idx="7">
                  <c:v>black oak</c:v>
                </c:pt>
                <c:pt idx="8">
                  <c:v>eastern hemlock</c:v>
                </c:pt>
                <c:pt idx="9">
                  <c:v>bigtooth aspen</c:v>
                </c:pt>
                <c:pt idx="10">
                  <c:v>pitch pine</c:v>
                </c:pt>
                <c:pt idx="11">
                  <c:v>green ash</c:v>
                </c:pt>
                <c:pt idx="12">
                  <c:v>pignut hickory</c:v>
                </c:pt>
                <c:pt idx="13">
                  <c:v>sweet birch</c:v>
                </c:pt>
                <c:pt idx="14">
                  <c:v>blackgum</c:v>
                </c:pt>
                <c:pt idx="15">
                  <c:v>white ash</c:v>
                </c:pt>
                <c:pt idx="16">
                  <c:v>American beech</c:v>
                </c:pt>
                <c:pt idx="17">
                  <c:v>red spruce</c:v>
                </c:pt>
              </c:strCache>
            </c:strRef>
          </c:cat>
          <c:val>
            <c:numRef>
              <c:f>'7 CrownComposition'!$U$2:$U$20</c:f>
              <c:numCache>
                <c:formatCode>0</c:formatCode>
                <c:ptCount val="18"/>
                <c:pt idx="0">
                  <c:v>32.107218633531801</c:v>
                </c:pt>
                <c:pt idx="1">
                  <c:v>1.7036094025462301</c:v>
                </c:pt>
                <c:pt idx="2">
                  <c:v>20.751573462414701</c:v>
                </c:pt>
                <c:pt idx="3">
                  <c:v>4.51496494098686</c:v>
                </c:pt>
                <c:pt idx="4">
                  <c:v>0.28549749990947298</c:v>
                </c:pt>
                <c:pt idx="5">
                  <c:v>0</c:v>
                </c:pt>
                <c:pt idx="6">
                  <c:v>6.7232260053720196</c:v>
                </c:pt>
                <c:pt idx="7">
                  <c:v>3.3937985253942502</c:v>
                </c:pt>
                <c:pt idx="8">
                  <c:v>2.33423450967455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0.59566762326791201</c:v>
                </c:pt>
                <c:pt idx="17">
                  <c:v>3.6744866620273502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F0-45ED-8F9B-9D7056EA00AE}"/>
            </c:ext>
          </c:extLst>
        </c:ser>
        <c:ser>
          <c:idx val="1"/>
          <c:order val="1"/>
          <c:tx>
            <c:strRef>
              <c:f>'7 CrownComposition'!$V$1</c:f>
              <c:strCache>
                <c:ptCount val="1"/>
                <c:pt idx="0">
                  <c:v>Dominate &amp; Codominate (TPA)</c:v>
                </c:pt>
              </c:strCache>
            </c:strRef>
          </c:tx>
          <c:spPr>
            <a:solidFill>
              <a:srgbClr val="70AD47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strRef>
              <c:f>'7 CrownComposition'!$T$2:$T$20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pin oak</c:v>
                </c:pt>
                <c:pt idx="5">
                  <c:v>red pine</c:v>
                </c:pt>
                <c:pt idx="6">
                  <c:v>white oak</c:v>
                </c:pt>
                <c:pt idx="7">
                  <c:v>black oak</c:v>
                </c:pt>
                <c:pt idx="8">
                  <c:v>eastern hemlock</c:v>
                </c:pt>
                <c:pt idx="9">
                  <c:v>bigtooth aspen</c:v>
                </c:pt>
                <c:pt idx="10">
                  <c:v>pitch pine</c:v>
                </c:pt>
                <c:pt idx="11">
                  <c:v>green ash</c:v>
                </c:pt>
                <c:pt idx="12">
                  <c:v>pignut hickory</c:v>
                </c:pt>
                <c:pt idx="13">
                  <c:v>sweet birch</c:v>
                </c:pt>
                <c:pt idx="14">
                  <c:v>blackgum</c:v>
                </c:pt>
                <c:pt idx="15">
                  <c:v>white ash</c:v>
                </c:pt>
                <c:pt idx="16">
                  <c:v>American beech</c:v>
                </c:pt>
                <c:pt idx="17">
                  <c:v>red spruce</c:v>
                </c:pt>
              </c:strCache>
            </c:strRef>
          </c:cat>
          <c:val>
            <c:numRef>
              <c:f>'7 CrownComposition'!$V$2:$V$20</c:f>
              <c:numCache>
                <c:formatCode>0</c:formatCode>
                <c:ptCount val="18"/>
                <c:pt idx="0">
                  <c:v>46.466366061150701</c:v>
                </c:pt>
                <c:pt idx="1">
                  <c:v>15.7673519655376</c:v>
                </c:pt>
                <c:pt idx="2">
                  <c:v>13.1159924194704</c:v>
                </c:pt>
                <c:pt idx="3">
                  <c:v>5.0101511443286197</c:v>
                </c:pt>
                <c:pt idx="4">
                  <c:v>4.2734467144397899</c:v>
                </c:pt>
                <c:pt idx="5">
                  <c:v>4.0967693943309103</c:v>
                </c:pt>
                <c:pt idx="6">
                  <c:v>4.0661263445724902</c:v>
                </c:pt>
                <c:pt idx="7">
                  <c:v>2.30883279893375</c:v>
                </c:pt>
                <c:pt idx="8">
                  <c:v>1.02613055414511</c:v>
                </c:pt>
                <c:pt idx="9">
                  <c:v>1.0000605983755</c:v>
                </c:pt>
                <c:pt idx="10">
                  <c:v>0.89175170972616902</c:v>
                </c:pt>
                <c:pt idx="11">
                  <c:v>0.76798827475648201</c:v>
                </c:pt>
                <c:pt idx="12">
                  <c:v>0.61735364767751</c:v>
                </c:pt>
                <c:pt idx="13">
                  <c:v>0.59566762326791201</c:v>
                </c:pt>
                <c:pt idx="14">
                  <c:v>0.18847295892461299</c:v>
                </c:pt>
                <c:pt idx="15">
                  <c:v>2.3826704930716501E-2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F0-45ED-8F9B-9D7056EA00AE}"/>
            </c:ext>
          </c:extLst>
        </c:ser>
        <c:ser>
          <c:idx val="2"/>
          <c:order val="2"/>
          <c:tx>
            <c:strRef>
              <c:f>'7 CrownComposition'!$W$1</c:f>
              <c:strCache>
                <c:ptCount val="1"/>
                <c:pt idx="0">
                  <c:v>Super Canopy (TPA)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'7 CrownComposition'!$T$2:$T$20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pin oak</c:v>
                </c:pt>
                <c:pt idx="5">
                  <c:v>red pine</c:v>
                </c:pt>
                <c:pt idx="6">
                  <c:v>white oak</c:v>
                </c:pt>
                <c:pt idx="7">
                  <c:v>black oak</c:v>
                </c:pt>
                <c:pt idx="8">
                  <c:v>eastern hemlock</c:v>
                </c:pt>
                <c:pt idx="9">
                  <c:v>bigtooth aspen</c:v>
                </c:pt>
                <c:pt idx="10">
                  <c:v>pitch pine</c:v>
                </c:pt>
                <c:pt idx="11">
                  <c:v>green ash</c:v>
                </c:pt>
                <c:pt idx="12">
                  <c:v>pignut hickory</c:v>
                </c:pt>
                <c:pt idx="13">
                  <c:v>sweet birch</c:v>
                </c:pt>
                <c:pt idx="14">
                  <c:v>blackgum</c:v>
                </c:pt>
                <c:pt idx="15">
                  <c:v>white ash</c:v>
                </c:pt>
                <c:pt idx="16">
                  <c:v>American beech</c:v>
                </c:pt>
                <c:pt idx="17">
                  <c:v>red spruce</c:v>
                </c:pt>
              </c:strCache>
            </c:strRef>
          </c:cat>
          <c:val>
            <c:numRef>
              <c:f>'7 CrownComposition'!$W$2:$W$20</c:f>
              <c:numCache>
                <c:formatCode>0</c:formatCode>
                <c:ptCount val="18"/>
                <c:pt idx="0">
                  <c:v>1.47423080891563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F0-45ED-8F9B-9D7056EA0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4041792"/>
        <c:axId val="404044144"/>
      </c:barChart>
      <c:catAx>
        <c:axId val="40404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144"/>
        <c:crosses val="autoZero"/>
        <c:auto val="1"/>
        <c:lblAlgn val="ctr"/>
        <c:lblOffset val="100"/>
        <c:noMultiLvlLbl val="0"/>
      </c:catAx>
      <c:valAx>
        <c:axId val="40404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664813957078893"/>
          <c:y val="0.92336593938973488"/>
          <c:w val="0.55036372291698832"/>
          <c:h val="6.19497727982240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[Report_Template_ASR_20191230.xlsx]8 CrownStructure!Report7B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(TPA)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CrownStructure'!$P$2:$P$5</c:f>
              <c:strCache>
                <c:ptCount val="3"/>
                <c:pt idx="0">
                  <c:v>dominant or co-dominant</c:v>
                </c:pt>
                <c:pt idx="1">
                  <c:v>overtopped (intermediate or suppressed)</c:v>
                </c:pt>
                <c:pt idx="2">
                  <c:v>super canopy (&gt;10' above dominant)</c:v>
                </c:pt>
              </c:strCache>
            </c:strRef>
          </c:cat>
          <c:val>
            <c:numRef>
              <c:f>'8 CrownStructure'!$Q$2:$Q$5</c:f>
              <c:numCache>
                <c:formatCode>0.00</c:formatCode>
                <c:ptCount val="3"/>
                <c:pt idx="0">
                  <c:v>100.2163</c:v>
                </c:pt>
                <c:pt idx="1">
                  <c:v>76.084299999999999</c:v>
                </c:pt>
                <c:pt idx="2">
                  <c:v>1.4742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044928"/>
        <c:axId val="404042184"/>
      </c:barChart>
      <c:catAx>
        <c:axId val="40404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2184"/>
        <c:crosses val="autoZero"/>
        <c:auto val="1"/>
        <c:lblAlgn val="ctr"/>
        <c:lblOffset val="100"/>
        <c:noMultiLvlLbl val="0"/>
      </c:catAx>
      <c:valAx>
        <c:axId val="40404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TPA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[Report_Template_ASR_20191230.xlsx]8 CrownStructure!PivotTable4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(BA/Acre)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CrownStructure'!$P$19:$P$22</c:f>
              <c:strCache>
                <c:ptCount val="3"/>
                <c:pt idx="0">
                  <c:v>dominant or co-dominant</c:v>
                </c:pt>
                <c:pt idx="1">
                  <c:v>overtopped (intermediate or suppressed)</c:v>
                </c:pt>
                <c:pt idx="2">
                  <c:v>super canopy (&gt;10' above dominant)</c:v>
                </c:pt>
              </c:strCache>
            </c:strRef>
          </c:cat>
          <c:val>
            <c:numRef>
              <c:f>'8 CrownStructure'!$Q$19:$Q$22</c:f>
              <c:numCache>
                <c:formatCode>General</c:formatCode>
                <c:ptCount val="3"/>
                <c:pt idx="0">
                  <c:v>115.52630000000001</c:v>
                </c:pt>
                <c:pt idx="1">
                  <c:v>24.473700000000001</c:v>
                </c:pt>
                <c:pt idx="2">
                  <c:v>6.0526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941880"/>
        <c:axId val="404945016"/>
      </c:barChart>
      <c:catAx>
        <c:axId val="404941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016"/>
        <c:crosses val="autoZero"/>
        <c:auto val="1"/>
        <c:lblAlgn val="ctr"/>
        <c:lblOffset val="100"/>
        <c:noMultiLvlLbl val="0"/>
      </c:catAx>
      <c:valAx>
        <c:axId val="404945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BA/Acre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1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[Report_Template_ASR_20191230.xlsx]9 CrownStructure_Stats!PivotTable6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 CrownStructure_Stats'!$O$2:$O$7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CrownStructure_Stats'!$O$2:$O$7</c:f>
                <c:numCache>
                  <c:formatCode>General</c:formatCode>
                  <c:ptCount val="6"/>
                  <c:pt idx="0">
                    <c:v>8.0020614125102156</c:v>
                  </c:pt>
                  <c:pt idx="1">
                    <c:v>3.47939961883365</c:v>
                  </c:pt>
                  <c:pt idx="2">
                    <c:v>3.3489590280700607</c:v>
                  </c:pt>
                  <c:pt idx="3">
                    <c:v>7.5820419888865302</c:v>
                  </c:pt>
                  <c:pt idx="4">
                    <c:v>12.487886132306812</c:v>
                  </c:pt>
                  <c:pt idx="5">
                    <c:v>0.7883085560023475</c:v>
                  </c:pt>
                </c:numCache>
              </c:numRef>
            </c:plus>
            <c:minus>
              <c:numRef>
                <c:f>'9 CrownStructure_Stats'!$O$2:$O$7</c:f>
                <c:numCache>
                  <c:formatCode>General</c:formatCode>
                  <c:ptCount val="6"/>
                  <c:pt idx="0">
                    <c:v>8.0020614125102156</c:v>
                  </c:pt>
                  <c:pt idx="1">
                    <c:v>3.47939961883365</c:v>
                  </c:pt>
                  <c:pt idx="2">
                    <c:v>3.3489590280700607</c:v>
                  </c:pt>
                  <c:pt idx="3">
                    <c:v>7.5820419888865302</c:v>
                  </c:pt>
                  <c:pt idx="4">
                    <c:v>12.487886132306812</c:v>
                  </c:pt>
                  <c:pt idx="5">
                    <c:v>0.7883085560023475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CrownStructure_Stats'!$O$2:$O$7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CrownStructure_Stats'!$O$2:$O$7</c:f>
              <c:numCache>
                <c:formatCode>General</c:formatCode>
                <c:ptCount val="6"/>
                <c:pt idx="0">
                  <c:v>115.52631578947368</c:v>
                </c:pt>
                <c:pt idx="1">
                  <c:v>24.473684210526315</c:v>
                </c:pt>
                <c:pt idx="2">
                  <c:v>6.0526315789473681</c:v>
                </c:pt>
                <c:pt idx="3">
                  <c:v>100.21628891456831</c:v>
                </c:pt>
                <c:pt idx="4">
                  <c:v>76.084277265125095</c:v>
                </c:pt>
                <c:pt idx="5">
                  <c:v>1.4742308089156313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A8-4A64-B15C-FB3A579B1443}"/>
            </c:ext>
          </c:extLst>
        </c:ser>
        <c:ser>
          <c:idx val="1"/>
          <c:order val="1"/>
          <c:tx>
            <c:strRef>
              <c:f>'9 CrownStructure_Stats'!$O$2:$O$7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CrownStructure_Stats'!$P$2:$P$7</c:f>
                <c:numCache>
                  <c:formatCode>General</c:formatCode>
                  <c:ptCount val="6"/>
                  <c:pt idx="0">
                    <c:v>16.093995964524012</c:v>
                  </c:pt>
                  <c:pt idx="1">
                    <c:v>6.9978772390988411</c:v>
                  </c:pt>
                  <c:pt idx="2">
                    <c:v>6.7355310468942324</c:v>
                  </c:pt>
                  <c:pt idx="3">
                    <c:v>15.249239774794162</c:v>
                  </c:pt>
                  <c:pt idx="4">
                    <c:v>25.116026815862512</c:v>
                  </c:pt>
                  <c:pt idx="5">
                    <c:v>1.5854708012196972</c:v>
                  </c:pt>
                </c:numCache>
              </c:numRef>
            </c:plus>
            <c:minus>
              <c:numRef>
                <c:f>'9 CrownStructure_Stats'!$P$2:$P$7</c:f>
                <c:numCache>
                  <c:formatCode>General</c:formatCode>
                  <c:ptCount val="6"/>
                  <c:pt idx="0">
                    <c:v>16.093995964524012</c:v>
                  </c:pt>
                  <c:pt idx="1">
                    <c:v>6.9978772390988411</c:v>
                  </c:pt>
                  <c:pt idx="2">
                    <c:v>6.7355310468942324</c:v>
                  </c:pt>
                  <c:pt idx="3">
                    <c:v>15.249239774794162</c:v>
                  </c:pt>
                  <c:pt idx="4">
                    <c:v>25.116026815862512</c:v>
                  </c:pt>
                  <c:pt idx="5">
                    <c:v>1.5854708012196972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CrownStructure_Stats'!$O$2:$O$7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CrownStructure_Stats'!$O$2:$O$7</c:f>
              <c:numCache>
                <c:formatCode>General</c:formatCode>
                <c:ptCount val="6"/>
                <c:pt idx="0">
                  <c:v>115.52631578947368</c:v>
                </c:pt>
                <c:pt idx="1">
                  <c:v>24.473684210526315</c:v>
                </c:pt>
                <c:pt idx="2">
                  <c:v>6.0526315789473681</c:v>
                </c:pt>
                <c:pt idx="3">
                  <c:v>100.21628891456831</c:v>
                </c:pt>
                <c:pt idx="4">
                  <c:v>76.084277265125095</c:v>
                </c:pt>
                <c:pt idx="5">
                  <c:v>1.4742308089156313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A8-4A64-B15C-FB3A579B1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8544"/>
        <c:axId val="404945408"/>
      </c:barChart>
      <c:catAx>
        <c:axId val="40494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408"/>
        <c:crosses val="autoZero"/>
        <c:auto val="1"/>
        <c:lblAlgn val="ctr"/>
        <c:lblOffset val="100"/>
        <c:noMultiLvlLbl val="0"/>
      </c:catAx>
      <c:valAx>
        <c:axId val="4049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[Report_Template_ASR_20191230.xlsx]10 TreeDiameter!PivotTable1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Trees Per Acre Diameter Distribution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40000"/>
              <a:lumOff val="6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5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rgbClr val="ED7D31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'10 TreeDiameter'!$AB$1</c:f>
              <c:strCache>
                <c:ptCount val="1"/>
                <c:pt idx="0">
                  <c:v>TPA Live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'10 TreeDiameter'!$AA$2:$AA$35</c:f>
              <c:strCache>
                <c:ptCount val="33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17</c:v>
                </c:pt>
                <c:pt idx="13">
                  <c:v>18</c:v>
                </c:pt>
                <c:pt idx="14">
                  <c:v>19</c:v>
                </c:pt>
                <c:pt idx="15">
                  <c:v>20</c:v>
                </c:pt>
                <c:pt idx="16">
                  <c:v>21</c:v>
                </c:pt>
                <c:pt idx="17">
                  <c:v>22</c:v>
                </c:pt>
                <c:pt idx="18">
                  <c:v>23</c:v>
                </c:pt>
                <c:pt idx="19">
                  <c:v>24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28</c:v>
                </c:pt>
                <c:pt idx="24">
                  <c:v>29</c:v>
                </c:pt>
                <c:pt idx="25">
                  <c:v>30</c:v>
                </c:pt>
                <c:pt idx="26">
                  <c:v>31</c:v>
                </c:pt>
                <c:pt idx="27">
                  <c:v>32</c:v>
                </c:pt>
                <c:pt idx="28">
                  <c:v>33</c:v>
                </c:pt>
                <c:pt idx="29">
                  <c:v>34</c:v>
                </c:pt>
                <c:pt idx="30">
                  <c:v>35</c:v>
                </c:pt>
                <c:pt idx="31">
                  <c:v>36</c:v>
                </c:pt>
                <c:pt idx="32">
                  <c:v>45</c:v>
                </c:pt>
              </c:strCache>
            </c:strRef>
          </c:cat>
          <c:val>
            <c:numRef>
              <c:f>'10 TreeDiameter'!$AB$2:$AB$35</c:f>
              <c:numCache>
                <c:formatCode>0.00</c:formatCode>
                <c:ptCount val="33"/>
                <c:pt idx="0">
                  <c:v>9.6498154969401799</c:v>
                </c:pt>
                <c:pt idx="1">
                  <c:v>22.784286589997599</c:v>
                </c:pt>
                <c:pt idx="2">
                  <c:v>20.678176064871799</c:v>
                </c:pt>
                <c:pt idx="3">
                  <c:v>14.3239448782706</c:v>
                </c:pt>
                <c:pt idx="4">
                  <c:v>14.2960229584299</c:v>
                </c:pt>
                <c:pt idx="5">
                  <c:v>14.9572140202573</c:v>
                </c:pt>
                <c:pt idx="6">
                  <c:v>10.3675703686134</c:v>
                </c:pt>
                <c:pt idx="7">
                  <c:v>13.067458485439801</c:v>
                </c:pt>
                <c:pt idx="8">
                  <c:v>9.7069149969220803</c:v>
                </c:pt>
                <c:pt idx="9">
                  <c:v>7.1388941176343099</c:v>
                </c:pt>
                <c:pt idx="10">
                  <c:v>9.0064944638108404</c:v>
                </c:pt>
                <c:pt idx="11">
                  <c:v>4.9002969320399297</c:v>
                </c:pt>
                <c:pt idx="12">
                  <c:v>6.0102657074367896</c:v>
                </c:pt>
                <c:pt idx="13">
                  <c:v>5.21209170359423</c:v>
                </c:pt>
                <c:pt idx="14">
                  <c:v>2.8067330392762302</c:v>
                </c:pt>
                <c:pt idx="15">
                  <c:v>2.65369926165855</c:v>
                </c:pt>
                <c:pt idx="16">
                  <c:v>1.8599417624487899</c:v>
                </c:pt>
                <c:pt idx="17">
                  <c:v>1.59501082594053</c:v>
                </c:pt>
                <c:pt idx="18">
                  <c:v>2.2802021495605298</c:v>
                </c:pt>
                <c:pt idx="19">
                  <c:v>0.83765759522050198</c:v>
                </c:pt>
                <c:pt idx="20">
                  <c:v>1.0807793356573001</c:v>
                </c:pt>
                <c:pt idx="21">
                  <c:v>0.49962062484157699</c:v>
                </c:pt>
                <c:pt idx="22">
                  <c:v>0.46329704031948699</c:v>
                </c:pt>
                <c:pt idx="23">
                  <c:v>0.24616876267704499</c:v>
                </c:pt>
                <c:pt idx="24">
                  <c:v>0.17211323716302299</c:v>
                </c:pt>
                <c:pt idx="25">
                  <c:v>0.37527060265878498</c:v>
                </c:pt>
                <c:pt idx="26">
                  <c:v>0.30124293955068199</c:v>
                </c:pt>
                <c:pt idx="27">
                  <c:v>0.235591198655766</c:v>
                </c:pt>
                <c:pt idx="28">
                  <c:v>8.8611712552251407E-2</c:v>
                </c:pt>
                <c:pt idx="29">
                  <c:v>4.1737956301644397E-2</c:v>
                </c:pt>
                <c:pt idx="30">
                  <c:v>3.9387002028327303E-2</c:v>
                </c:pt>
                <c:pt idx="31">
                  <c:v>7.4458452908489001E-2</c:v>
                </c:pt>
                <c:pt idx="32">
                  <c:v>2.3826704930716501E-2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0D-EFB7-41F3-8785-A31E74AB3DBB}"/>
            </c:ext>
          </c:extLst>
        </c:ser>
        <c:ser>
          <c:idx val="2"/>
          <c:order val="1"/>
          <c:tx>
            <c:strRef>
              <c:f>'10 TreeDiameter'!$AC$1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rgbClr val="ED7D31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'10 TreeDiameter'!$AA$2:$AA$35</c:f>
              <c:strCache>
                <c:ptCount val="33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17</c:v>
                </c:pt>
                <c:pt idx="13">
                  <c:v>18</c:v>
                </c:pt>
                <c:pt idx="14">
                  <c:v>19</c:v>
                </c:pt>
                <c:pt idx="15">
                  <c:v>20</c:v>
                </c:pt>
                <c:pt idx="16">
                  <c:v>21</c:v>
                </c:pt>
                <c:pt idx="17">
                  <c:v>22</c:v>
                </c:pt>
                <c:pt idx="18">
                  <c:v>23</c:v>
                </c:pt>
                <c:pt idx="19">
                  <c:v>24</c:v>
                </c:pt>
                <c:pt idx="20">
                  <c:v>25</c:v>
                </c:pt>
                <c:pt idx="21">
                  <c:v>26</c:v>
                </c:pt>
                <c:pt idx="22">
                  <c:v>27</c:v>
                </c:pt>
                <c:pt idx="23">
                  <c:v>28</c:v>
                </c:pt>
                <c:pt idx="24">
                  <c:v>29</c:v>
                </c:pt>
                <c:pt idx="25">
                  <c:v>30</c:v>
                </c:pt>
                <c:pt idx="26">
                  <c:v>31</c:v>
                </c:pt>
                <c:pt idx="27">
                  <c:v>32</c:v>
                </c:pt>
                <c:pt idx="28">
                  <c:v>33</c:v>
                </c:pt>
                <c:pt idx="29">
                  <c:v>34</c:v>
                </c:pt>
                <c:pt idx="30">
                  <c:v>35</c:v>
                </c:pt>
                <c:pt idx="31">
                  <c:v>36</c:v>
                </c:pt>
                <c:pt idx="32">
                  <c:v>45</c:v>
                </c:pt>
              </c:strCache>
            </c:strRef>
          </c:cat>
          <c:val>
            <c:numRef>
              <c:f>'10 TreeDiameter'!$AC$2:$AC$35</c:f>
              <c:numCache>
                <c:formatCode>0.00</c:formatCode>
                <c:ptCount val="33"/>
                <c:pt idx="0">
                  <c:v>5.7898892981641099</c:v>
                </c:pt>
                <c:pt idx="1">
                  <c:v>6.7012607617640096</c:v>
                </c:pt>
                <c:pt idx="2">
                  <c:v>3.93870020283273</c:v>
                </c:pt>
                <c:pt idx="3">
                  <c:v>3.76945917849226</c:v>
                </c:pt>
                <c:pt idx="4">
                  <c:v>3.57400573960747</c:v>
                </c:pt>
                <c:pt idx="5">
                  <c:v>1.4474723245410299</c:v>
                </c:pt>
                <c:pt idx="6">
                  <c:v>0.79750541297026301</c:v>
                </c:pt>
                <c:pt idx="7">
                  <c:v>0.67012607617640096</c:v>
                </c:pt>
                <c:pt idx="8">
                  <c:v>0.85649249972841801</c:v>
                </c:pt>
                <c:pt idx="9">
                  <c:v>0.49233752535409098</c:v>
                </c:pt>
                <c:pt idx="10">
                  <c:v>0.21444034437644799</c:v>
                </c:pt>
                <c:pt idx="11">
                  <c:v>0.18847295892461299</c:v>
                </c:pt>
                <c:pt idx="12">
                  <c:v>0.166951825206578</c:v>
                </c:pt>
                <c:pt idx="13">
                  <c:v>0.148916905816978</c:v>
                </c:pt>
                <c:pt idx="14">
                  <c:v>0.13365395425124901</c:v>
                </c:pt>
                <c:pt idx="15">
                  <c:v>0</c:v>
                </c:pt>
                <c:pt idx="16">
                  <c:v>0</c:v>
                </c:pt>
                <c:pt idx="17">
                  <c:v>9.9688176621282903E-2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4.71182397311532E-2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0E-EFB7-41F3-8785-A31E74AB3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3"/>
        <c:overlap val="100"/>
        <c:axId val="404947368"/>
        <c:axId val="404948152"/>
        <c:extLst/>
      </c:barChart>
      <c:catAx>
        <c:axId val="404947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@" sourceLinked="0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152"/>
        <c:crosses val="autoZero"/>
        <c:auto val="0"/>
        <c:lblAlgn val="ctr"/>
        <c:lblOffset val="1"/>
        <c:noMultiLvlLbl val="0"/>
      </c:catAx>
      <c:valAx>
        <c:axId val="40494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7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[Report_Template_ASR_20191230.xlsx]11 TreeDiameter_Stats!PivotTable3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Diameter Sample Mean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TreeDiameter_Stats'!$O$2:$O$4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TreeDiameter_Stats'!$O$2:$O$4</c:f>
                <c:numCache>
                  <c:formatCode>General</c:formatCode>
                  <c:ptCount val="3"/>
                  <c:pt idx="0">
                    <c:v>8.2707646603701548</c:v>
                  </c:pt>
                  <c:pt idx="1">
                    <c:v>0.98592286377950522</c:v>
                  </c:pt>
                  <c:pt idx="2">
                    <c:v>8.6750021908628732</c:v>
                  </c:pt>
                </c:numCache>
              </c:numRef>
            </c:plus>
            <c:minus>
              <c:numRef>
                <c:f>'11 TreeDiameter_Stats'!$O$2:$O$4</c:f>
                <c:numCache>
                  <c:formatCode>General</c:formatCode>
                  <c:ptCount val="3"/>
                  <c:pt idx="0">
                    <c:v>8.2707646603701548</c:v>
                  </c:pt>
                  <c:pt idx="1">
                    <c:v>0.98592286377950522</c:v>
                  </c:pt>
                  <c:pt idx="2">
                    <c:v>8.6750021908628732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TreeDiameter_Stats'!$O$2:$O$4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TreeDiameter_Stats'!$O$2:$O$4</c:f>
              <c:numCache>
                <c:formatCode>General</c:formatCode>
                <c:ptCount val="3"/>
                <c:pt idx="0">
                  <c:v>16.095495495495495</c:v>
                </c:pt>
                <c:pt idx="1">
                  <c:v>10.69047619047619</c:v>
                </c:pt>
                <c:pt idx="2">
                  <c:v>15.715242881072026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'11 TreeDiameter_Stats'!$O$2:$O$4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TreeDiameter_Stats'!$P$2:$P$4</c:f>
                <c:numCache>
                  <c:formatCode>General</c:formatCode>
                  <c:ptCount val="3"/>
                  <c:pt idx="0">
                    <c:v>16.634420333169093</c:v>
                  </c:pt>
                  <c:pt idx="1">
                    <c:v>1.9829188721537285</c:v>
                  </c:pt>
                  <c:pt idx="2">
                    <c:v>17.447435486275527</c:v>
                  </c:pt>
                </c:numCache>
              </c:numRef>
            </c:plus>
            <c:minus>
              <c:numRef>
                <c:f>'11 TreeDiameter_Stats'!$P$2:$P$4</c:f>
                <c:numCache>
                  <c:formatCode>General</c:formatCode>
                  <c:ptCount val="3"/>
                  <c:pt idx="0">
                    <c:v>16.634420333169093</c:v>
                  </c:pt>
                  <c:pt idx="1">
                    <c:v>1.9829188721537285</c:v>
                  </c:pt>
                  <c:pt idx="2">
                    <c:v>17.447435486275527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TreeDiameter_Stats'!$O$2:$O$4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TreeDiameter_Stats'!$O$2:$O$4</c:f>
              <c:numCache>
                <c:formatCode>General</c:formatCode>
                <c:ptCount val="3"/>
                <c:pt idx="0">
                  <c:v>16.095495495495495</c:v>
                </c:pt>
                <c:pt idx="1">
                  <c:v>10.69047619047619</c:v>
                </c:pt>
                <c:pt idx="2">
                  <c:v>15.715242881072026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2664"/>
        <c:axId val="404948936"/>
      </c:barChart>
      <c:catAx>
        <c:axId val="404942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936"/>
        <c:crosses val="autoZero"/>
        <c:auto val="1"/>
        <c:lblAlgn val="ctr"/>
        <c:lblOffset val="100"/>
        <c:noMultiLvlLbl val="0"/>
      </c:catAx>
      <c:valAx>
        <c:axId val="404948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2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[Report_Template_ASR_20191230.xlsx]12 DeadTreeDiameter!Report8A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Dead Tree (Snag) Diameter Distribution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 DeadTreeDiameter'!$Y$1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'12 DeadTreeDiameter'!$X$2:$X$19</c:f>
              <c:strCache>
                <c:ptCount val="17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17</c:v>
                </c:pt>
                <c:pt idx="13">
                  <c:v>18</c:v>
                </c:pt>
                <c:pt idx="14">
                  <c:v>19</c:v>
                </c:pt>
                <c:pt idx="15">
                  <c:v>22</c:v>
                </c:pt>
                <c:pt idx="16">
                  <c:v>32</c:v>
                </c:pt>
              </c:strCache>
            </c:strRef>
          </c:cat>
          <c:val>
            <c:numRef>
              <c:f>'12 DeadTreeDiameter'!$Y$2:$Y$19</c:f>
              <c:numCache>
                <c:formatCode>0.00</c:formatCode>
                <c:ptCount val="17"/>
                <c:pt idx="0">
                  <c:v>5.7899000000000003</c:v>
                </c:pt>
                <c:pt idx="1">
                  <c:v>6.7012999999999998</c:v>
                </c:pt>
                <c:pt idx="2">
                  <c:v>3.9386999999999999</c:v>
                </c:pt>
                <c:pt idx="3">
                  <c:v>3.7694999999999999</c:v>
                </c:pt>
                <c:pt idx="4">
                  <c:v>3.5739999999999998</c:v>
                </c:pt>
                <c:pt idx="5">
                  <c:v>1.4475</c:v>
                </c:pt>
                <c:pt idx="6">
                  <c:v>0.79749999999999999</c:v>
                </c:pt>
                <c:pt idx="7">
                  <c:v>0.67010000000000003</c:v>
                </c:pt>
                <c:pt idx="8">
                  <c:v>0.85650000000000004</c:v>
                </c:pt>
                <c:pt idx="9">
                  <c:v>0.49230000000000002</c:v>
                </c:pt>
                <c:pt idx="10">
                  <c:v>0.21440000000000001</c:v>
                </c:pt>
                <c:pt idx="11">
                  <c:v>0.1885</c:v>
                </c:pt>
                <c:pt idx="12">
                  <c:v>0.16700000000000001</c:v>
                </c:pt>
                <c:pt idx="13">
                  <c:v>0.1489</c:v>
                </c:pt>
                <c:pt idx="14">
                  <c:v>0.13370000000000001</c:v>
                </c:pt>
                <c:pt idx="15">
                  <c:v>9.9699999999999997E-2</c:v>
                </c:pt>
                <c:pt idx="16">
                  <c:v>4.7100000000000003E-2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EC-475B-B850-9464210ECAA7}"/>
            </c:ext>
          </c:extLst>
        </c:ser>
        <c:ser>
          <c:idx val="1"/>
          <c:order val="1"/>
          <c:tx>
            <c:strRef>
              <c:f>'12 DeadTreeDiameter'!$Z$1</c:f>
              <c:strCache>
                <c:ptCount val="1"/>
                <c:pt idx="0">
                  <c:v>BA/Acre Dead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'12 DeadTreeDiameter'!$X$2:$X$19</c:f>
              <c:strCache>
                <c:ptCount val="17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  <c:pt idx="6">
                  <c:v>11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  <c:pt idx="10">
                  <c:v>15</c:v>
                </c:pt>
                <c:pt idx="11">
                  <c:v>16</c:v>
                </c:pt>
                <c:pt idx="12">
                  <c:v>17</c:v>
                </c:pt>
                <c:pt idx="13">
                  <c:v>18</c:v>
                </c:pt>
                <c:pt idx="14">
                  <c:v>19</c:v>
                </c:pt>
                <c:pt idx="15">
                  <c:v>22</c:v>
                </c:pt>
                <c:pt idx="16">
                  <c:v>32</c:v>
                </c:pt>
              </c:strCache>
            </c:strRef>
          </c:cat>
          <c:val>
            <c:numRef>
              <c:f>'12 DeadTreeDiameter'!$Z$2:$Z$19</c:f>
              <c:numCache>
                <c:formatCode>0.00</c:formatCode>
                <c:ptCount val="17"/>
                <c:pt idx="0">
                  <c:v>0.78949999999999998</c:v>
                </c:pt>
                <c:pt idx="1">
                  <c:v>1.3158000000000001</c:v>
                </c:pt>
                <c:pt idx="2">
                  <c:v>1.0526</c:v>
                </c:pt>
                <c:pt idx="3">
                  <c:v>1.3158000000000001</c:v>
                </c:pt>
                <c:pt idx="4">
                  <c:v>1.5789</c:v>
                </c:pt>
                <c:pt idx="5">
                  <c:v>0.78949999999999998</c:v>
                </c:pt>
                <c:pt idx="6">
                  <c:v>0.52629999999999999</c:v>
                </c:pt>
                <c:pt idx="7">
                  <c:v>0.52629999999999999</c:v>
                </c:pt>
                <c:pt idx="8">
                  <c:v>0.78949999999999998</c:v>
                </c:pt>
                <c:pt idx="9">
                  <c:v>0.52629999999999999</c:v>
                </c:pt>
                <c:pt idx="10">
                  <c:v>0.26319999999999999</c:v>
                </c:pt>
                <c:pt idx="11">
                  <c:v>0.26319999999999999</c:v>
                </c:pt>
                <c:pt idx="12">
                  <c:v>0.26319999999999999</c:v>
                </c:pt>
                <c:pt idx="13">
                  <c:v>0.26319999999999999</c:v>
                </c:pt>
                <c:pt idx="14">
                  <c:v>0.26319999999999999</c:v>
                </c:pt>
                <c:pt idx="15">
                  <c:v>0.26319999999999999</c:v>
                </c:pt>
                <c:pt idx="16">
                  <c:v>0.26319999999999999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EC-475B-B850-9464210EC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404943056"/>
        <c:axId val="404944232"/>
      </c:barChart>
      <c:catAx>
        <c:axId val="404943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solidFill>
            <a:sysClr val="window" lastClr="FFFFFF"/>
          </a:solidFill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232"/>
        <c:crosses val="autoZero"/>
        <c:auto val="1"/>
        <c:lblAlgn val="ctr"/>
        <c:lblOffset val="100"/>
        <c:noMultiLvlLbl val="0"/>
      </c:catAx>
      <c:valAx>
        <c:axId val="4049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[Report_Template_ASR_20191230.xlsx]13 TreeCavityClass!Report9A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TreeCavityClass'!$Q$1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'13 TreeCavityClass'!$P$2:$P$9</c:f>
              <c:strCache>
                <c:ptCount val="7"/>
                <c:pt idx="0">
                  <c:v>1 cavity in tree, below 10'   2 – 4”</c:v>
                </c:pt>
                <c:pt idx="1">
                  <c:v>1 cavity in tree, below 10'   4 – 8”</c:v>
                </c:pt>
                <c:pt idx="2">
                  <c:v>1 cavity in tree, below 10'   &gt;8”</c:v>
                </c:pt>
                <c:pt idx="3">
                  <c:v>1 cavity in tree, above 10'   2 – 4”</c:v>
                </c:pt>
                <c:pt idx="4">
                  <c:v>1 cavity in tree, above 10'   4 – 8”</c:v>
                </c:pt>
                <c:pt idx="5">
                  <c:v>1 cavity in tree, above 10'   &gt;8”</c:v>
                </c:pt>
                <c:pt idx="6">
                  <c:v>2 or more cavities in the tree   </c:v>
                </c:pt>
              </c:strCache>
            </c:strRef>
          </c:cat>
          <c:val>
            <c:numRef>
              <c:f>'13 TreeCavityClass'!$Q$2:$Q$9</c:f>
              <c:numCache>
                <c:formatCode>General</c:formatCode>
                <c:ptCount val="7"/>
                <c:pt idx="0">
                  <c:v>1.45</c:v>
                </c:pt>
                <c:pt idx="1">
                  <c:v>0.4</c:v>
                </c:pt>
                <c:pt idx="2">
                  <c:v>0.87</c:v>
                </c:pt>
                <c:pt idx="3">
                  <c:v>1.58</c:v>
                </c:pt>
                <c:pt idx="4">
                  <c:v>0.32</c:v>
                </c:pt>
                <c:pt idx="5">
                  <c:v>0.09</c:v>
                </c:pt>
                <c:pt idx="6">
                  <c:v>1.71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7D-4F15-80C0-9DC3CDF18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4624"/>
        <c:axId val="404946976"/>
      </c:barChart>
      <c:catAx>
        <c:axId val="404944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Cavity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6976"/>
        <c:crosses val="autoZero"/>
        <c:auto val="1"/>
        <c:lblAlgn val="ctr"/>
        <c:lblOffset val="100"/>
        <c:noMultiLvlLbl val="0"/>
      </c:catAx>
      <c:valAx>
        <c:axId val="40494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[Report_Template_ASR_20191230.xlsx]14 TreeCavityClass_Stats!PivotTable7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'14 TreeCavityClass_Stats'!$O$2:$O$4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TreeCavityClass_Stats'!$O$2:$O$4</c:f>
                <c:numCache>
                  <c:formatCode>General</c:formatCode>
                  <c:ptCount val="3"/>
                  <c:pt idx="0">
                    <c:v>1.0904333404239663</c:v>
                  </c:pt>
                  <c:pt idx="1">
                    <c:v>0.9312179655555779</c:v>
                  </c:pt>
                  <c:pt idx="2">
                    <c:v>0.68628729543859723</c:v>
                  </c:pt>
                </c:numCache>
              </c:numRef>
            </c:plus>
            <c:minus>
              <c:numRef>
                <c:f>'14 TreeCavityClass_Stats'!$O$2:$O$4</c:f>
                <c:numCache>
                  <c:formatCode>General</c:formatCode>
                  <c:ptCount val="3"/>
                  <c:pt idx="0">
                    <c:v>1.0904333404239663</c:v>
                  </c:pt>
                  <c:pt idx="1">
                    <c:v>0.9312179655555779</c:v>
                  </c:pt>
                  <c:pt idx="2">
                    <c:v>0.68628729543859723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TreeCavityClass_Stats'!$O$2:$O$4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TreeCavityClass_Stats'!$O$2:$O$4</c:f>
              <c:numCache>
                <c:formatCode>General</c:formatCode>
                <c:ptCount val="3"/>
                <c:pt idx="0">
                  <c:v>6.4120709221459533</c:v>
                </c:pt>
                <c:pt idx="1">
                  <c:v>5.0702183337603177</c:v>
                </c:pt>
                <c:pt idx="2">
                  <c:v>1.3418525883856343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39-4F90-AF9F-EFCC216C2789}"/>
            </c:ext>
          </c:extLst>
        </c:ser>
        <c:ser>
          <c:idx val="1"/>
          <c:order val="1"/>
          <c:tx>
            <c:strRef>
              <c:f>'14 TreeCavityClass_Stats'!$O$2:$O$4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TreeCavityClass_Stats'!$P$2:$P$4</c:f>
                <c:numCache>
                  <c:formatCode>General</c:formatCode>
                  <c:ptCount val="3"/>
                  <c:pt idx="0">
                    <c:v>2.1931136085671392</c:v>
                  </c:pt>
                  <c:pt idx="1">
                    <c:v>1.8728946714047572</c:v>
                  </c:pt>
                  <c:pt idx="2">
                    <c:v>1.3802824539718608</c:v>
                  </c:pt>
                </c:numCache>
              </c:numRef>
            </c:plus>
            <c:minus>
              <c:numRef>
                <c:f>'14 TreeCavityClass_Stats'!$P$2:$P$4</c:f>
                <c:numCache>
                  <c:formatCode>General</c:formatCode>
                  <c:ptCount val="3"/>
                  <c:pt idx="0">
                    <c:v>2.1931136085671392</c:v>
                  </c:pt>
                  <c:pt idx="1">
                    <c:v>1.8728946714047572</c:v>
                  </c:pt>
                  <c:pt idx="2">
                    <c:v>1.3802824539718608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TreeCavityClass_Stats'!$O$2:$O$4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TreeCavityClass_Stats'!$O$2:$O$4</c:f>
              <c:numCache>
                <c:formatCode>General</c:formatCode>
                <c:ptCount val="3"/>
                <c:pt idx="0">
                  <c:v>6.4120709221459533</c:v>
                </c:pt>
                <c:pt idx="1">
                  <c:v>5.0702183337603177</c:v>
                </c:pt>
                <c:pt idx="2">
                  <c:v>1.3418525883856343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39-4F90-AF9F-EFCC216C2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87600"/>
        <c:axId val="405592304"/>
      </c:barChart>
      <c:catAx>
        <c:axId val="40558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2304"/>
        <c:crosses val="autoZero"/>
        <c:auto val="1"/>
        <c:lblAlgn val="ctr"/>
        <c:lblOffset val="100"/>
        <c:noMultiLvlLbl val="0"/>
      </c:catAx>
      <c:valAx>
        <c:axId val="40559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7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[Report_Template_ASR_20191230.xlsx]15 TreeCavityDistribution!Report9B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 Diameter Distribution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chemeClr val="tx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'15 TreeCavityDistribution'!$N$1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'15 TreeCavityDistribution'!$M$2:$M$24</c:f>
              <c:strCache>
                <c:ptCount val="22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20</c:v>
                </c:pt>
                <c:pt idx="12">
                  <c:v>21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25</c:v>
                </c:pt>
                <c:pt idx="17">
                  <c:v>29</c:v>
                </c:pt>
                <c:pt idx="18">
                  <c:v>30</c:v>
                </c:pt>
                <c:pt idx="19">
                  <c:v>31</c:v>
                </c:pt>
                <c:pt idx="20">
                  <c:v>33</c:v>
                </c:pt>
                <c:pt idx="21">
                  <c:v>45</c:v>
                </c:pt>
              </c:strCache>
            </c:strRef>
          </c:cat>
          <c:val>
            <c:numRef>
              <c:f>'15 TreeCavityDistribution'!$N$2:$N$24</c:f>
              <c:numCache>
                <c:formatCode>General</c:formatCode>
                <c:ptCount val="22"/>
                <c:pt idx="0">
                  <c:v>0.6</c:v>
                </c:pt>
                <c:pt idx="1">
                  <c:v>0.48</c:v>
                </c:pt>
                <c:pt idx="2">
                  <c:v>0.4</c:v>
                </c:pt>
                <c:pt idx="3">
                  <c:v>0.34</c:v>
                </c:pt>
                <c:pt idx="4">
                  <c:v>0.56999999999999995</c:v>
                </c:pt>
                <c:pt idx="5">
                  <c:v>0.74</c:v>
                </c:pt>
                <c:pt idx="6">
                  <c:v>0.43</c:v>
                </c:pt>
                <c:pt idx="7">
                  <c:v>0.38</c:v>
                </c:pt>
                <c:pt idx="8">
                  <c:v>0.33</c:v>
                </c:pt>
                <c:pt idx="9">
                  <c:v>0.74</c:v>
                </c:pt>
                <c:pt idx="10">
                  <c:v>0.13</c:v>
                </c:pt>
                <c:pt idx="11">
                  <c:v>0.24</c:v>
                </c:pt>
                <c:pt idx="12">
                  <c:v>0.11</c:v>
                </c:pt>
                <c:pt idx="13">
                  <c:v>0.3</c:v>
                </c:pt>
                <c:pt idx="14">
                  <c:v>0.18</c:v>
                </c:pt>
                <c:pt idx="15">
                  <c:v>0.08</c:v>
                </c:pt>
                <c:pt idx="16">
                  <c:v>0.08</c:v>
                </c:pt>
                <c:pt idx="17">
                  <c:v>0.06</c:v>
                </c:pt>
                <c:pt idx="18">
                  <c:v>0.05</c:v>
                </c:pt>
                <c:pt idx="19">
                  <c:v>0.1</c:v>
                </c:pt>
                <c:pt idx="20">
                  <c:v>0.04</c:v>
                </c:pt>
                <c:pt idx="21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77-4449-8AE7-6A5EC1167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"/>
        <c:axId val="405584856"/>
        <c:axId val="405589952"/>
      </c:barChart>
      <c:catAx>
        <c:axId val="405584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952"/>
        <c:crosses val="autoZero"/>
        <c:auto val="1"/>
        <c:lblAlgn val="ctr"/>
        <c:lblOffset val="100"/>
        <c:noMultiLvlLbl val="0"/>
      </c:catAx>
      <c:valAx>
        <c:axId val="40558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4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[Report_Template_ASR_20191230.xlsx]16 TreeWildlifeValues!Report10A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6747480217389192E-2"/>
          <c:y val="0.20461831106530357"/>
          <c:w val="0.74745789792075246"/>
          <c:h val="0.695340512657284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'16 TreeWildlifeValues'!$AB$1</c:f>
              <c:strCache>
                <c:ptCount val="1"/>
                <c:pt idx="0">
                  <c:v>Bear Scarred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TreeWildlifeValues'!$AB$2:$AB$12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C7-464C-A648-38A7826D8C42}"/>
            </c:ext>
          </c:extLst>
        </c:ser>
        <c:ser>
          <c:idx val="1"/>
          <c:order val="1"/>
          <c:tx>
            <c:strRef>
              <c:f>'16 TreeWildlifeValues'!$AC$1</c:f>
              <c:strCache>
                <c:ptCount val="1"/>
                <c:pt idx="0">
                  <c:v>Curling Bark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TreeWildlifeValues'!$AC$2:$AC$12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C7-464C-A648-38A7826D8C42}"/>
            </c:ext>
          </c:extLst>
        </c:ser>
        <c:ser>
          <c:idx val="2"/>
          <c:order val="2"/>
          <c:tx>
            <c:strRef>
              <c:f>'16 TreeWildlifeValues'!$AD$1</c:f>
              <c:strCache>
                <c:ptCount val="1"/>
                <c:pt idx="0">
                  <c:v>Perched Tree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TreeWildlifeValues'!$AD$2:$AD$12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C7-464C-A648-38A7826D8C42}"/>
            </c:ext>
          </c:extLst>
        </c:ser>
        <c:ser>
          <c:idx val="3"/>
          <c:order val="3"/>
          <c:tx>
            <c:strRef>
              <c:f>'16 TreeWildlifeValues'!$AE$1</c:f>
              <c:strCache>
                <c:ptCount val="1"/>
                <c:pt idx="0">
                  <c:v>Candidate Snag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TreeWildlifeValues'!$AE$2:$AE$12</c:f>
              <c:numCache>
                <c:formatCode>0.00</c:formatCode>
                <c:ptCount val="10"/>
                <c:pt idx="0">
                  <c:v>2.0571999999999999</c:v>
                </c:pt>
                <c:pt idx="1">
                  <c:v>8.3799999999999999E-2</c:v>
                </c:pt>
                <c:pt idx="2">
                  <c:v>0</c:v>
                </c:pt>
                <c:pt idx="3">
                  <c:v>2.5467999999999997</c:v>
                </c:pt>
                <c:pt idx="4">
                  <c:v>0.54720000000000002</c:v>
                </c:pt>
                <c:pt idx="5">
                  <c:v>9.9699999999999997E-2</c:v>
                </c:pt>
                <c:pt idx="6">
                  <c:v>0.33510000000000001</c:v>
                </c:pt>
                <c:pt idx="7">
                  <c:v>0</c:v>
                </c:pt>
                <c:pt idx="8">
                  <c:v>0.30909999999999999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C7-464C-A648-38A7826D8C42}"/>
            </c:ext>
          </c:extLst>
        </c:ser>
        <c:ser>
          <c:idx val="4"/>
          <c:order val="4"/>
          <c:tx>
            <c:strRef>
              <c:f>'16 TreeWildlifeValues'!$AF$1</c:f>
              <c:strCache>
                <c:ptCount val="1"/>
                <c:pt idx="0">
                  <c:v>Nest Tree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TreeWildlifeValues'!$AF$2:$AF$12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C7-464C-A648-38A7826D8C42}"/>
            </c:ext>
          </c:extLst>
        </c:ser>
        <c:ser>
          <c:idx val="5"/>
          <c:order val="5"/>
          <c:tx>
            <c:strRef>
              <c:f>'16 TreeWildlifeValues'!$AG$1</c:f>
              <c:strCache>
                <c:ptCount val="1"/>
                <c:pt idx="0">
                  <c:v>Horizontal Branching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TreeWildlifeValues'!$AG$2:$AG$12</c:f>
              <c:numCache>
                <c:formatCode>0.00</c:formatCode>
                <c:ptCount val="10"/>
                <c:pt idx="0">
                  <c:v>0.17080000000000001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0.13370000000000001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C7-464C-A648-38A7826D8C42}"/>
            </c:ext>
          </c:extLst>
        </c:ser>
        <c:ser>
          <c:idx val="6"/>
          <c:order val="6"/>
          <c:tx>
            <c:strRef>
              <c:f>'16 TreeWildlifeValues'!$AH$1</c:f>
              <c:strCache>
                <c:ptCount val="1"/>
                <c:pt idx="0">
                  <c:v>Shaggy Bark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TreeWildlifeValues'!$AH$2:$AH$12</c:f>
              <c:numCache>
                <c:formatCode>0.00</c:formatCode>
                <c:ptCount val="10"/>
                <c:pt idx="0">
                  <c:v>2.7052999999999998</c:v>
                </c:pt>
                <c:pt idx="1">
                  <c:v>0</c:v>
                </c:pt>
                <c:pt idx="2">
                  <c:v>0.52360000000000007</c:v>
                </c:pt>
                <c:pt idx="3">
                  <c:v>0</c:v>
                </c:pt>
                <c:pt idx="4">
                  <c:v>0.78420000000000001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5C7-464C-A648-38A7826D8C42}"/>
            </c:ext>
          </c:extLst>
        </c:ser>
        <c:ser>
          <c:idx val="7"/>
          <c:order val="7"/>
          <c:tx>
            <c:strRef>
              <c:f>'16 TreeWildlifeValues'!$AI$1</c:f>
              <c:strCache>
                <c:ptCount val="1"/>
                <c:pt idx="0">
                  <c:v>Hollow Tree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TreeWildlifeValues'!$AA$2:$AA$12</c:f>
              <c:strCache>
                <c:ptCount val="10"/>
                <c:pt idx="0">
                  <c:v>white pine</c:v>
                </c:pt>
                <c:pt idx="1">
                  <c:v>eastern hemlock</c:v>
                </c:pt>
                <c:pt idx="2">
                  <c:v>white oak</c:v>
                </c:pt>
                <c:pt idx="3">
                  <c:v>red maple</c:v>
                </c:pt>
                <c:pt idx="4">
                  <c:v>scarlet oak</c:v>
                </c:pt>
                <c:pt idx="5">
                  <c:v>pin oak</c:v>
                </c:pt>
                <c:pt idx="6">
                  <c:v>red pine</c:v>
                </c:pt>
                <c:pt idx="7">
                  <c:v>black oak</c:v>
                </c:pt>
                <c:pt idx="8">
                  <c:v>red oak</c:v>
                </c:pt>
                <c:pt idx="9">
                  <c:v>pitch pine</c:v>
                </c:pt>
              </c:strCache>
            </c:strRef>
          </c:cat>
          <c:val>
            <c:numRef>
              <c:f>'16 TreeWildlifeValues'!$AI$2:$AI$12</c:f>
              <c:numCache>
                <c:formatCode>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5C7-464C-A648-38A7826D8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05585248"/>
        <c:axId val="405585640"/>
      </c:barChart>
      <c:catAx>
        <c:axId val="40558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640"/>
        <c:crosses val="autoZero"/>
        <c:auto val="1"/>
        <c:lblAlgn val="ctr"/>
        <c:lblOffset val="100"/>
        <c:noMultiLvlLbl val="0"/>
      </c:catAx>
      <c:valAx>
        <c:axId val="40558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[Report_Template_ASR_20191230.xlsx]17 TreeWildlifeValues_Stats!PivotTable8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'17 TreeWildlifeValues_Stats'!$O$2:$O$11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TreeWildlifeValues_Stats'!$O$2:$O$11</c:f>
                <c:numCache>
                  <c:formatCode>General</c:formatCode>
                  <c:ptCount val="10"/>
                  <c:pt idx="0">
                    <c:v>10.925392597026104</c:v>
                  </c:pt>
                  <c:pt idx="1">
                    <c:v>8.4301969681682536</c:v>
                  </c:pt>
                  <c:pt idx="2">
                    <c:v>0</c:v>
                  </c:pt>
                  <c:pt idx="3">
                    <c:v>2.3085827522547886</c:v>
                  </c:pt>
                  <c:pt idx="4">
                    <c:v>0.18421292654374211</c:v>
                  </c:pt>
                  <c:pt idx="5">
                    <c:v>0</c:v>
                  </c:pt>
                  <c:pt idx="6">
                    <c:v>2.9711926952193695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plus>
            <c:minus>
              <c:numRef>
                <c:f>'17 TreeWildlifeValues_Stats'!$O$2:$O$11</c:f>
                <c:numCache>
                  <c:formatCode>General</c:formatCode>
                  <c:ptCount val="10"/>
                  <c:pt idx="0">
                    <c:v>10.925392597026104</c:v>
                  </c:pt>
                  <c:pt idx="1">
                    <c:v>8.4301969681682536</c:v>
                  </c:pt>
                  <c:pt idx="2">
                    <c:v>0</c:v>
                  </c:pt>
                  <c:pt idx="3">
                    <c:v>2.3085827522547886</c:v>
                  </c:pt>
                  <c:pt idx="4">
                    <c:v>0.18421292654374211</c:v>
                  </c:pt>
                  <c:pt idx="5">
                    <c:v>0</c:v>
                  </c:pt>
                  <c:pt idx="6">
                    <c:v>2.9711926952193695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TreeWildlifeValues_Stats'!$O$2:$O$11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TreeWildlifeValues_Stats'!$O$2:$O$11</c:f>
              <c:numCache>
                <c:formatCode>General</c:formatCode>
                <c:ptCount val="10"/>
                <c:pt idx="0">
                  <c:v>38.320649653046154</c:v>
                </c:pt>
                <c:pt idx="1">
                  <c:v>28.024589955331024</c:v>
                </c:pt>
                <c:pt idx="3">
                  <c:v>4.0128738943123663</c:v>
                </c:pt>
                <c:pt idx="4">
                  <c:v>0.30448380455478158</c:v>
                </c:pt>
                <c:pt idx="6">
                  <c:v>5.9787019988479946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1-48C0-B5AD-4D418B28D3D0}"/>
            </c:ext>
          </c:extLst>
        </c:ser>
        <c:ser>
          <c:idx val="1"/>
          <c:order val="1"/>
          <c:tx>
            <c:strRef>
              <c:f>'17 TreeWildlifeValues_Stats'!$O$2:$O$11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TreeWildlifeValues_Stats'!$P$2:$P$11</c:f>
                <c:numCache>
                  <c:formatCode>General</c:formatCode>
                  <c:ptCount val="10"/>
                  <c:pt idx="0">
                    <c:v>21.973490992269646</c:v>
                  </c:pt>
                  <c:pt idx="1">
                    <c:v>16.95507557261854</c:v>
                  </c:pt>
                  <c:pt idx="2">
                    <c:v>0</c:v>
                  </c:pt>
                  <c:pt idx="3">
                    <c:v>4.6430937708717037</c:v>
                  </c:pt>
                  <c:pt idx="4">
                    <c:v>0.37049479422555159</c:v>
                  </c:pt>
                  <c:pt idx="5">
                    <c:v>0</c:v>
                  </c:pt>
                  <c:pt idx="6">
                    <c:v>5.9757555936682438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plus>
            <c:minus>
              <c:numRef>
                <c:f>'17 TreeWildlifeValues_Stats'!$P$2:$P$11</c:f>
                <c:numCache>
                  <c:formatCode>General</c:formatCode>
                  <c:ptCount val="10"/>
                  <c:pt idx="0">
                    <c:v>21.973490992269646</c:v>
                  </c:pt>
                  <c:pt idx="1">
                    <c:v>16.95507557261854</c:v>
                  </c:pt>
                  <c:pt idx="2">
                    <c:v>0</c:v>
                  </c:pt>
                  <c:pt idx="3">
                    <c:v>4.6430937708717037</c:v>
                  </c:pt>
                  <c:pt idx="4">
                    <c:v>0.37049479422555159</c:v>
                  </c:pt>
                  <c:pt idx="5">
                    <c:v>0</c:v>
                  </c:pt>
                  <c:pt idx="6">
                    <c:v>5.9757555936682438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TreeWildlifeValues_Stats'!$O$2:$O$11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TreeWildlifeValues_Stats'!$O$2:$O$11</c:f>
              <c:numCache>
                <c:formatCode>General</c:formatCode>
                <c:ptCount val="10"/>
                <c:pt idx="0">
                  <c:v>38.320649653046154</c:v>
                </c:pt>
                <c:pt idx="1">
                  <c:v>28.024589955331024</c:v>
                </c:pt>
                <c:pt idx="3">
                  <c:v>4.0128738943123663</c:v>
                </c:pt>
                <c:pt idx="4">
                  <c:v>0.30448380455478158</c:v>
                </c:pt>
                <c:pt idx="6">
                  <c:v>5.9787019988479946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B1-48C0-B5AD-4D418B28D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0736"/>
        <c:axId val="405589560"/>
      </c:barChart>
      <c:catAx>
        <c:axId val="40559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560"/>
        <c:crosses val="autoZero"/>
        <c:auto val="1"/>
        <c:lblAlgn val="ctr"/>
        <c:lblOffset val="100"/>
        <c:noMultiLvlLbl val="0"/>
      </c:catAx>
      <c:valAx>
        <c:axId val="40558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[Report_Template_ASR_20191230.xlsx]18 VegStructure!PivotTable1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Vegetation</a:t>
            </a:r>
            <a:r>
              <a:rPr lang="en-US" baseline="0"/>
              <a:t> </a:t>
            </a:r>
            <a:r>
              <a:rPr lang="en-US"/>
              <a:t>Profile - Structure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'18 VegStructure'!$J$1</c:f>
              <c:strCache>
                <c:ptCount val="1"/>
                <c:pt idx="0">
                  <c:v>Percent Tally_Tree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'18 VegStructure'!$I$2:$I$6</c:f>
              <c:strCache>
                <c:ptCount val="5"/>
                <c:pt idx="0">
                  <c:v>Height 0 - 2 ft</c:v>
                </c:pt>
                <c:pt idx="1">
                  <c:v>Height 2 - 6 ft</c:v>
                </c:pt>
                <c:pt idx="2">
                  <c:v>Height 6 - 16 ft</c:v>
                </c:pt>
                <c:pt idx="3">
                  <c:v>Height above 16 ft</c:v>
                </c:pt>
                <c:pt idx="4">
                  <c:v>Aerial</c:v>
                </c:pt>
              </c:strCache>
            </c:strRef>
          </c:cat>
          <c:val>
            <c:numRef>
              <c:f>'18 VegStructure'!$J$2:$J$6</c:f>
              <c:numCache>
                <c:formatCode>General</c:formatCode>
                <c:ptCount val="5"/>
                <c:pt idx="0">
                  <c:v>4</c:v>
                </c:pt>
                <c:pt idx="1">
                  <c:v>6</c:v>
                </c:pt>
                <c:pt idx="2">
                  <c:v>13</c:v>
                </c:pt>
                <c:pt idx="3">
                  <c:v>75</c:v>
                </c:pt>
                <c:pt idx="4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81-44E0-99B5-2EF4628E2C39}"/>
            </c:ext>
          </c:extLst>
        </c:ser>
        <c:ser>
          <c:idx val="1"/>
          <c:order val="1"/>
          <c:tx>
            <c:strRef>
              <c:f>'18 VegStructure'!$K$1</c:f>
              <c:strCache>
                <c:ptCount val="1"/>
                <c:pt idx="0">
                  <c:v>Percent Nontally_Tree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'18 VegStructure'!$I$2:$I$6</c:f>
              <c:strCache>
                <c:ptCount val="5"/>
                <c:pt idx="0">
                  <c:v>Height 0 - 2 ft</c:v>
                </c:pt>
                <c:pt idx="1">
                  <c:v>Height 2 - 6 ft</c:v>
                </c:pt>
                <c:pt idx="2">
                  <c:v>Height 6 - 16 ft</c:v>
                </c:pt>
                <c:pt idx="3">
                  <c:v>Height above 16 ft</c:v>
                </c:pt>
                <c:pt idx="4">
                  <c:v>Aerial</c:v>
                </c:pt>
              </c:strCache>
            </c:strRef>
          </c:cat>
          <c:val>
            <c:numRef>
              <c:f>'18 VegStructure'!$K$2:$K$6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81-44E0-99B5-2EF4628E2C39}"/>
            </c:ext>
          </c:extLst>
        </c:ser>
        <c:ser>
          <c:idx val="2"/>
          <c:order val="2"/>
          <c:tx>
            <c:strRef>
              <c:f>'18 VegStructure'!$L$1</c:f>
              <c:strCache>
                <c:ptCount val="1"/>
                <c:pt idx="0">
                  <c:v>Percent Shrubs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'18 VegStructure'!$I$2:$I$6</c:f>
              <c:strCache>
                <c:ptCount val="5"/>
                <c:pt idx="0">
                  <c:v>Height 0 - 2 ft</c:v>
                </c:pt>
                <c:pt idx="1">
                  <c:v>Height 2 - 6 ft</c:v>
                </c:pt>
                <c:pt idx="2">
                  <c:v>Height 6 - 16 ft</c:v>
                </c:pt>
                <c:pt idx="3">
                  <c:v>Height above 16 ft</c:v>
                </c:pt>
                <c:pt idx="4">
                  <c:v>Aerial</c:v>
                </c:pt>
              </c:strCache>
            </c:strRef>
          </c:cat>
          <c:val>
            <c:numRef>
              <c:f>'18 VegStructure'!$L$2:$L$6</c:f>
              <c:numCache>
                <c:formatCode>General</c:formatCode>
                <c:ptCount val="5"/>
                <c:pt idx="0">
                  <c:v>22</c:v>
                </c:pt>
                <c:pt idx="1">
                  <c:v>15</c:v>
                </c:pt>
                <c:pt idx="2">
                  <c:v>7</c:v>
                </c:pt>
                <c:pt idx="3">
                  <c:v>0</c:v>
                </c:pt>
                <c:pt idx="4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81-44E0-99B5-2EF4628E2C39}"/>
            </c:ext>
          </c:extLst>
        </c:ser>
        <c:ser>
          <c:idx val="3"/>
          <c:order val="3"/>
          <c:tx>
            <c:strRef>
              <c:f>'18 VegStructure'!$M$1</c:f>
              <c:strCache>
                <c:ptCount val="1"/>
                <c:pt idx="0">
                  <c:v>Percent Forbs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'18 VegStructure'!$I$2:$I$6</c:f>
              <c:strCache>
                <c:ptCount val="5"/>
                <c:pt idx="0">
                  <c:v>Height 0 - 2 ft</c:v>
                </c:pt>
                <c:pt idx="1">
                  <c:v>Height 2 - 6 ft</c:v>
                </c:pt>
                <c:pt idx="2">
                  <c:v>Height 6 - 16 ft</c:v>
                </c:pt>
                <c:pt idx="3">
                  <c:v>Height above 16 ft</c:v>
                </c:pt>
                <c:pt idx="4">
                  <c:v>Aerial</c:v>
                </c:pt>
              </c:strCache>
            </c:strRef>
          </c:cat>
          <c:val>
            <c:numRef>
              <c:f>'18 VegStructure'!$M$2:$M$6</c:f>
              <c:numCache>
                <c:formatCode>General</c:formatCode>
                <c:ptCount val="5"/>
                <c:pt idx="0">
                  <c:v>19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581-44E0-99B5-2EF4628E2C39}"/>
            </c:ext>
          </c:extLst>
        </c:ser>
        <c:ser>
          <c:idx val="4"/>
          <c:order val="4"/>
          <c:tx>
            <c:strRef>
              <c:f>'18 VegStructure'!$N$1</c:f>
              <c:strCache>
                <c:ptCount val="1"/>
                <c:pt idx="0">
                  <c:v>Percent Graminoids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'18 VegStructure'!$I$2:$I$6</c:f>
              <c:strCache>
                <c:ptCount val="5"/>
                <c:pt idx="0">
                  <c:v>Height 0 - 2 ft</c:v>
                </c:pt>
                <c:pt idx="1">
                  <c:v>Height 2 - 6 ft</c:v>
                </c:pt>
                <c:pt idx="2">
                  <c:v>Height 6 - 16 ft</c:v>
                </c:pt>
                <c:pt idx="3">
                  <c:v>Height above 16 ft</c:v>
                </c:pt>
                <c:pt idx="4">
                  <c:v>Aerial</c:v>
                </c:pt>
              </c:strCache>
            </c:strRef>
          </c:cat>
          <c:val>
            <c:numRef>
              <c:f>'18 VegStructure'!$N$2:$N$6</c:f>
              <c:numCache>
                <c:formatCode>General</c:formatCode>
                <c:ptCount val="5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81-44E0-99B5-2EF4628E2C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5588776"/>
        <c:axId val="405591912"/>
      </c:barChart>
      <c:catAx>
        <c:axId val="405588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912"/>
        <c:crosses val="autoZero"/>
        <c:auto val="1"/>
        <c:lblAlgn val="ctr"/>
        <c:lblOffset val="100"/>
        <c:noMultiLvlLbl val="0"/>
      </c:catAx>
      <c:valAx>
        <c:axId val="405591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/>
                  <a:t>Percent</a:t>
                </a:r>
                <a:r>
                  <a:rPr lang="en-US"/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8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[Report_Template_ASR_20191230.xlsx]19 VegStructure_Stats!PivotTable4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0" i="0" baseline="0">
                <a:effectLst/>
              </a:rPr>
              <a:t>68.2% &amp; 95% Confidence Intervals of the Percent Sample Mean</a:t>
            </a:r>
            <a:endParaRPr lang="en-US" sz="2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0201973518241937E-2"/>
          <c:y val="5.8259171726150825E-2"/>
          <c:w val="0.91164848781195729"/>
          <c:h val="0.850932790495372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'19 VegStructure_Stats'!$O$2:$O$26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VegStructure_Stats'!$O$2:$O$26</c:f>
                <c:numCache>
                  <c:formatCode>General</c:formatCode>
                  <c:ptCount val="25"/>
                  <c:pt idx="0">
                    <c:v>0.8980204368175384</c:v>
                  </c:pt>
                  <c:pt idx="1">
                    <c:v>1.3879256401882429</c:v>
                  </c:pt>
                  <c:pt idx="2">
                    <c:v>2.066164823410336</c:v>
                  </c:pt>
                  <c:pt idx="3">
                    <c:v>2.8512371709819604</c:v>
                  </c:pt>
                  <c:pt idx="4">
                    <c:v>2.4950079154286584</c:v>
                  </c:pt>
                  <c:pt idx="5">
                    <c:v>7.9609286308886307E-2</c:v>
                  </c:pt>
                  <c:pt idx="6">
                    <c:v>0.15921857261777222</c:v>
                  </c:pt>
                  <c:pt idx="7">
                    <c:v>0.80498431244137336</c:v>
                  </c:pt>
                  <c:pt idx="8">
                    <c:v>0.88366383184294861</c:v>
                  </c:pt>
                  <c:pt idx="9">
                    <c:v>1.0413738002223507</c:v>
                  </c:pt>
                  <c:pt idx="10">
                    <c:v>3.7023452575239908</c:v>
                  </c:pt>
                  <c:pt idx="11">
                    <c:v>3.7158914257421287</c:v>
                  </c:pt>
                  <c:pt idx="12">
                    <c:v>2.312701067339245</c:v>
                  </c:pt>
                  <c:pt idx="13">
                    <c:v>0</c:v>
                  </c:pt>
                  <c:pt idx="14">
                    <c:v>4.6820778925718329</c:v>
                  </c:pt>
                  <c:pt idx="15">
                    <c:v>3.9900656168549986</c:v>
                  </c:pt>
                  <c:pt idx="16">
                    <c:v>2.6346154582464667</c:v>
                  </c:pt>
                  <c:pt idx="17">
                    <c:v>0</c:v>
                  </c:pt>
                  <c:pt idx="18">
                    <c:v>0</c:v>
                  </c:pt>
                  <c:pt idx="19">
                    <c:v>4.5799941318633195</c:v>
                  </c:pt>
                  <c:pt idx="20">
                    <c:v>1.2237044778962307</c:v>
                  </c:pt>
                  <c:pt idx="21">
                    <c:v>0.13268214384814361</c:v>
                  </c:pt>
                  <c:pt idx="22">
                    <c:v>0</c:v>
                  </c:pt>
                  <c:pt idx="23">
                    <c:v>0</c:v>
                  </c:pt>
                  <c:pt idx="24">
                    <c:v>1.2237044778962307</c:v>
                  </c:pt>
                </c:numCache>
              </c:numRef>
            </c:plus>
            <c:minus>
              <c:numRef>
                <c:f>'19 VegStructure_Stats'!$O$2:$O$26</c:f>
                <c:numCache>
                  <c:formatCode>General</c:formatCode>
                  <c:ptCount val="25"/>
                  <c:pt idx="0">
                    <c:v>0.8980204368175384</c:v>
                  </c:pt>
                  <c:pt idx="1">
                    <c:v>1.3879256401882429</c:v>
                  </c:pt>
                  <c:pt idx="2">
                    <c:v>2.066164823410336</c:v>
                  </c:pt>
                  <c:pt idx="3">
                    <c:v>2.8512371709819604</c:v>
                  </c:pt>
                  <c:pt idx="4">
                    <c:v>2.4950079154286584</c:v>
                  </c:pt>
                  <c:pt idx="5">
                    <c:v>7.9609286308886307E-2</c:v>
                  </c:pt>
                  <c:pt idx="6">
                    <c:v>0.15921857261777222</c:v>
                  </c:pt>
                  <c:pt idx="7">
                    <c:v>0.80498431244137336</c:v>
                  </c:pt>
                  <c:pt idx="8">
                    <c:v>0.88366383184294861</c:v>
                  </c:pt>
                  <c:pt idx="9">
                    <c:v>1.0413738002223507</c:v>
                  </c:pt>
                  <c:pt idx="10">
                    <c:v>3.7023452575239908</c:v>
                  </c:pt>
                  <c:pt idx="11">
                    <c:v>3.7158914257421287</c:v>
                  </c:pt>
                  <c:pt idx="12">
                    <c:v>2.312701067339245</c:v>
                  </c:pt>
                  <c:pt idx="13">
                    <c:v>0</c:v>
                  </c:pt>
                  <c:pt idx="14">
                    <c:v>4.6820778925718329</c:v>
                  </c:pt>
                  <c:pt idx="15">
                    <c:v>3.9900656168549986</c:v>
                  </c:pt>
                  <c:pt idx="16">
                    <c:v>2.6346154582464667</c:v>
                  </c:pt>
                  <c:pt idx="17">
                    <c:v>0</c:v>
                  </c:pt>
                  <c:pt idx="18">
                    <c:v>0</c:v>
                  </c:pt>
                  <c:pt idx="19">
                    <c:v>4.5799941318633195</c:v>
                  </c:pt>
                  <c:pt idx="20">
                    <c:v>1.2237044778962307</c:v>
                  </c:pt>
                  <c:pt idx="21">
                    <c:v>0.13268214384814361</c:v>
                  </c:pt>
                  <c:pt idx="22">
                    <c:v>0</c:v>
                  </c:pt>
                  <c:pt idx="23">
                    <c:v>0</c:v>
                  </c:pt>
                  <c:pt idx="24">
                    <c:v>1.2237044778962307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VegStructure_Stats'!$O$2:$O$26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VegStructure_Stats'!$O$2:$O$26</c:f>
              <c:numCache>
                <c:formatCode>General</c:formatCode>
                <c:ptCount val="25"/>
                <c:pt idx="0">
                  <c:v>4.3947368421052628</c:v>
                </c:pt>
                <c:pt idx="1">
                  <c:v>5.8947368421052628</c:v>
                </c:pt>
                <c:pt idx="2">
                  <c:v>13.236842105263158</c:v>
                </c:pt>
                <c:pt idx="3">
                  <c:v>75.236842105263165</c:v>
                </c:pt>
                <c:pt idx="4">
                  <c:v>80.5</c:v>
                </c:pt>
                <c:pt idx="5">
                  <c:v>7.8947368421052627E-2</c:v>
                </c:pt>
                <c:pt idx="6">
                  <c:v>0.15789473684210525</c:v>
                </c:pt>
                <c:pt idx="7">
                  <c:v>1</c:v>
                </c:pt>
                <c:pt idx="8">
                  <c:v>1.1842105263157894</c:v>
                </c:pt>
                <c:pt idx="9">
                  <c:v>1.5</c:v>
                </c:pt>
                <c:pt idx="10">
                  <c:v>22.44736842105263</c:v>
                </c:pt>
                <c:pt idx="11">
                  <c:v>14.868421052631579</c:v>
                </c:pt>
                <c:pt idx="12">
                  <c:v>7.1052631578947372</c:v>
                </c:pt>
                <c:pt idx="13">
                  <c:v>0</c:v>
                </c:pt>
                <c:pt idx="14">
                  <c:v>33.815789473684212</c:v>
                </c:pt>
                <c:pt idx="15">
                  <c:v>18.815789473684209</c:v>
                </c:pt>
                <c:pt idx="16">
                  <c:v>5.1842105263157894</c:v>
                </c:pt>
                <c:pt idx="17">
                  <c:v>0</c:v>
                </c:pt>
                <c:pt idx="18">
                  <c:v>0</c:v>
                </c:pt>
                <c:pt idx="19">
                  <c:v>20.868421052631579</c:v>
                </c:pt>
                <c:pt idx="20">
                  <c:v>3.3421052631578947</c:v>
                </c:pt>
                <c:pt idx="21">
                  <c:v>0.13157894736842105</c:v>
                </c:pt>
                <c:pt idx="22">
                  <c:v>0</c:v>
                </c:pt>
                <c:pt idx="23">
                  <c:v>0</c:v>
                </c:pt>
                <c:pt idx="24">
                  <c:v>3.3421052631578947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'19 VegStructure_Stats'!$O$2:$O$26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VegStructure_Stats'!$P$2:$P$26</c:f>
                <c:numCache>
                  <c:formatCode>General</c:formatCode>
                  <c:ptCount val="25"/>
                  <c:pt idx="0">
                    <c:v>1.806126764236879</c:v>
                  </c:pt>
                  <c:pt idx="1">
                    <c:v>2.7914394180139555</c:v>
                  </c:pt>
                  <c:pt idx="2">
                    <c:v>4.1555352572052371</c:v>
                  </c:pt>
                  <c:pt idx="3">
                    <c:v>5.7344972949027095</c:v>
                  </c:pt>
                  <c:pt idx="4">
                    <c:v>5.0180378845366533</c:v>
                  </c:pt>
                  <c:pt idx="5">
                    <c:v>0.16011268428793041</c:v>
                  </c:pt>
                  <c:pt idx="6">
                    <c:v>0.32022536857586031</c:v>
                  </c:pt>
                  <c:pt idx="7">
                    <c:v>1.6190096036607136</c:v>
                  </c:pt>
                  <c:pt idx="8">
                    <c:v>1.7772523116909231</c:v>
                  </c:pt>
                  <c:pt idx="9">
                    <c:v>2.0944435282810931</c:v>
                  </c:pt>
                  <c:pt idx="10">
                    <c:v>7.4462724743292625</c:v>
                  </c:pt>
                  <c:pt idx="11">
                    <c:v>7.4735169511457293</c:v>
                  </c:pt>
                  <c:pt idx="12">
                    <c:v>4.6513766548603561</c:v>
                  </c:pt>
                  <c:pt idx="13">
                    <c:v>0</c:v>
                  </c:pt>
                  <c:pt idx="14">
                    <c:v>9.4167413650230571</c:v>
                  </c:pt>
                  <c:pt idx="15">
                    <c:v>8.0249446518190801</c:v>
                  </c:pt>
                  <c:pt idx="16">
                    <c:v>5.2988209371653472</c:v>
                  </c:pt>
                  <c:pt idx="17">
                    <c:v>0</c:v>
                  </c:pt>
                  <c:pt idx="18">
                    <c:v>0</c:v>
                  </c:pt>
                  <c:pt idx="19">
                    <c:v>9.2114273155310045</c:v>
                  </c:pt>
                  <c:pt idx="20">
                    <c:v>2.4611526847623013</c:v>
                  </c:pt>
                  <c:pt idx="21">
                    <c:v>0.26685447381321692</c:v>
                  </c:pt>
                  <c:pt idx="22">
                    <c:v>0</c:v>
                  </c:pt>
                  <c:pt idx="23">
                    <c:v>0</c:v>
                  </c:pt>
                  <c:pt idx="24">
                    <c:v>2.4611526847623013</c:v>
                  </c:pt>
                </c:numCache>
              </c:numRef>
            </c:plus>
            <c:minus>
              <c:numRef>
                <c:f>'19 VegStructure_Stats'!$P$2:$P$26</c:f>
                <c:numCache>
                  <c:formatCode>General</c:formatCode>
                  <c:ptCount val="25"/>
                  <c:pt idx="0">
                    <c:v>1.806126764236879</c:v>
                  </c:pt>
                  <c:pt idx="1">
                    <c:v>2.7914394180139555</c:v>
                  </c:pt>
                  <c:pt idx="2">
                    <c:v>4.1555352572052371</c:v>
                  </c:pt>
                  <c:pt idx="3">
                    <c:v>5.7344972949027095</c:v>
                  </c:pt>
                  <c:pt idx="4">
                    <c:v>5.0180378845366533</c:v>
                  </c:pt>
                  <c:pt idx="5">
                    <c:v>0.16011268428793041</c:v>
                  </c:pt>
                  <c:pt idx="6">
                    <c:v>0.32022536857586031</c:v>
                  </c:pt>
                  <c:pt idx="7">
                    <c:v>1.6190096036607136</c:v>
                  </c:pt>
                  <c:pt idx="8">
                    <c:v>1.7772523116909231</c:v>
                  </c:pt>
                  <c:pt idx="9">
                    <c:v>2.0944435282810931</c:v>
                  </c:pt>
                  <c:pt idx="10">
                    <c:v>7.4462724743292625</c:v>
                  </c:pt>
                  <c:pt idx="11">
                    <c:v>7.4735169511457293</c:v>
                  </c:pt>
                  <c:pt idx="12">
                    <c:v>4.6513766548603561</c:v>
                  </c:pt>
                  <c:pt idx="13">
                    <c:v>0</c:v>
                  </c:pt>
                  <c:pt idx="14">
                    <c:v>9.4167413650230571</c:v>
                  </c:pt>
                  <c:pt idx="15">
                    <c:v>8.0249446518190801</c:v>
                  </c:pt>
                  <c:pt idx="16">
                    <c:v>5.2988209371653472</c:v>
                  </c:pt>
                  <c:pt idx="17">
                    <c:v>0</c:v>
                  </c:pt>
                  <c:pt idx="18">
                    <c:v>0</c:v>
                  </c:pt>
                  <c:pt idx="19">
                    <c:v>9.2114273155310045</c:v>
                  </c:pt>
                  <c:pt idx="20">
                    <c:v>2.4611526847623013</c:v>
                  </c:pt>
                  <c:pt idx="21">
                    <c:v>0.26685447381321692</c:v>
                  </c:pt>
                  <c:pt idx="22">
                    <c:v>0</c:v>
                  </c:pt>
                  <c:pt idx="23">
                    <c:v>0</c:v>
                  </c:pt>
                  <c:pt idx="24">
                    <c:v>2.4611526847623013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VegStructure_Stats'!$O$2:$O$26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VegStructure_Stats'!$O$2:$O$26</c:f>
              <c:numCache>
                <c:formatCode>General</c:formatCode>
                <c:ptCount val="25"/>
                <c:pt idx="0">
                  <c:v>4.3947368421052628</c:v>
                </c:pt>
                <c:pt idx="1">
                  <c:v>5.8947368421052628</c:v>
                </c:pt>
                <c:pt idx="2">
                  <c:v>13.236842105263158</c:v>
                </c:pt>
                <c:pt idx="3">
                  <c:v>75.236842105263165</c:v>
                </c:pt>
                <c:pt idx="4">
                  <c:v>80.5</c:v>
                </c:pt>
                <c:pt idx="5">
                  <c:v>7.8947368421052627E-2</c:v>
                </c:pt>
                <c:pt idx="6">
                  <c:v>0.15789473684210525</c:v>
                </c:pt>
                <c:pt idx="7">
                  <c:v>1</c:v>
                </c:pt>
                <c:pt idx="8">
                  <c:v>1.1842105263157894</c:v>
                </c:pt>
                <c:pt idx="9">
                  <c:v>1.5</c:v>
                </c:pt>
                <c:pt idx="10">
                  <c:v>22.44736842105263</c:v>
                </c:pt>
                <c:pt idx="11">
                  <c:v>14.868421052631579</c:v>
                </c:pt>
                <c:pt idx="12">
                  <c:v>7.1052631578947372</c:v>
                </c:pt>
                <c:pt idx="13">
                  <c:v>0</c:v>
                </c:pt>
                <c:pt idx="14">
                  <c:v>33.815789473684212</c:v>
                </c:pt>
                <c:pt idx="15">
                  <c:v>18.815789473684209</c:v>
                </c:pt>
                <c:pt idx="16">
                  <c:v>5.1842105263157894</c:v>
                </c:pt>
                <c:pt idx="17">
                  <c:v>0</c:v>
                </c:pt>
                <c:pt idx="18">
                  <c:v>0</c:v>
                </c:pt>
                <c:pt idx="19">
                  <c:v>20.868421052631579</c:v>
                </c:pt>
                <c:pt idx="20">
                  <c:v>3.3421052631578947</c:v>
                </c:pt>
                <c:pt idx="21">
                  <c:v>0.13157894736842105</c:v>
                </c:pt>
                <c:pt idx="22">
                  <c:v>0</c:v>
                </c:pt>
                <c:pt idx="23">
                  <c:v>0</c:v>
                </c:pt>
                <c:pt idx="24">
                  <c:v>3.3421052631578947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1520"/>
        <c:axId val="406118768"/>
      </c:barChart>
      <c:catAx>
        <c:axId val="40559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768"/>
        <c:crosses val="autoZero"/>
        <c:auto val="1"/>
        <c:lblAlgn val="ctr"/>
        <c:lblOffset val="100"/>
        <c:noMultiLvlLbl val="0"/>
      </c:catAx>
      <c:valAx>
        <c:axId val="40611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[Report_Template_ASR_20191230.xlsx]20 CWD!Report11A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'20 CWD'!$U$1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'20 CWD'!$T$2:$T$5</c:f>
              <c:strCache>
                <c:ptCount val="4"/>
                <c:pt idx="0">
                  <c:v>Log pieces per acre</c:v>
                </c:pt>
                <c:pt idx="1">
                  <c:v>Tons per acre</c:v>
                </c:pt>
                <c:pt idx="2">
                  <c:v>Large end average diameter</c:v>
                </c:pt>
                <c:pt idx="3">
                  <c:v>Log length average</c:v>
                </c:pt>
              </c:strCache>
            </c:strRef>
          </c:cat>
          <c:val>
            <c:numRef>
              <c:f>'20 CWD'!$U$2:$U$5</c:f>
              <c:numCache>
                <c:formatCode>General</c:formatCode>
                <c:ptCount val="4"/>
                <c:pt idx="0">
                  <c:v>27.8</c:v>
                </c:pt>
                <c:pt idx="1">
                  <c:v>1.4</c:v>
                </c:pt>
                <c:pt idx="2">
                  <c:v>6.7</c:v>
                </c:pt>
                <c:pt idx="3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E0-45ED-A5E6-CAF4DCB75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5432"/>
        <c:axId val="406124648"/>
      </c:barChart>
      <c:catAx>
        <c:axId val="40612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4648"/>
        <c:crosses val="autoZero"/>
        <c:auto val="1"/>
        <c:lblAlgn val="ctr"/>
        <c:lblOffset val="100"/>
        <c:noMultiLvlLbl val="0"/>
      </c:catAx>
      <c:valAx>
        <c:axId val="40612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[Report_Template_ASR_20191230.xlsx]22 CanopyStructure!Report12A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Closure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'22 CanopyStructure'!$J$1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'22 CanopyStructure'!$I$2:$I$4</c:f>
              <c:strCache>
                <c:ptCount val="3"/>
                <c:pt idx="0">
                  <c:v>&lt;30%</c:v>
                </c:pt>
                <c:pt idx="1">
                  <c:v>30-70%</c:v>
                </c:pt>
                <c:pt idx="2">
                  <c:v>&gt;70%</c:v>
                </c:pt>
              </c:strCache>
            </c:strRef>
          </c:cat>
          <c:val>
            <c:numRef>
              <c:f>'22 CanopyStructure'!$J$2:$J$4</c:f>
              <c:numCache>
                <c:formatCode>General</c:formatCode>
                <c:ptCount val="3"/>
                <c:pt idx="0">
                  <c:v>1</c:v>
                </c:pt>
                <c:pt idx="1">
                  <c:v>8</c:v>
                </c:pt>
                <c:pt idx="2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5A-4DF0-80D3-E4C6972BAC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0728"/>
        <c:axId val="406117984"/>
      </c:barChart>
      <c:catAx>
        <c:axId val="406120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Closure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7984"/>
        <c:crosses val="autoZero"/>
        <c:auto val="1"/>
        <c:lblAlgn val="ctr"/>
        <c:lblOffset val="100"/>
        <c:noMultiLvlLbl val="0"/>
      </c:catAx>
      <c:valAx>
        <c:axId val="40611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0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[Report_Template_ASR_20191230.xlsx]22 CanopyStructure!Report12B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Dispersal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'22 CanopyStructure'!$J$17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'22 CanopyStructure'!$I$18:$I$19</c:f>
              <c:strCache>
                <c:ptCount val="2"/>
                <c:pt idx="0">
                  <c:v>gap opening</c:v>
                </c:pt>
                <c:pt idx="1">
                  <c:v>uniform</c:v>
                </c:pt>
              </c:strCache>
            </c:strRef>
          </c:cat>
          <c:val>
            <c:numRef>
              <c:f>'22 CanopyStructure'!$J$18:$J$19</c:f>
              <c:numCache>
                <c:formatCode>General</c:formatCode>
                <c:ptCount val="2"/>
                <c:pt idx="0">
                  <c:v>6</c:v>
                </c:pt>
                <c:pt idx="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E7-43B2-8252-E31EAF8FE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19160"/>
        <c:axId val="406123472"/>
      </c:barChart>
      <c:catAx>
        <c:axId val="406119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Dispersal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3472"/>
        <c:crosses val="autoZero"/>
        <c:auto val="1"/>
        <c:lblAlgn val="ctr"/>
        <c:lblOffset val="100"/>
        <c:noMultiLvlLbl val="0"/>
      </c:catAx>
      <c:valAx>
        <c:axId val="40612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[Report_Template_ASR_20191230.xlsx]22 CanopyStructure!PivotTable1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Height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'22 CanopyStructure'!$J$33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'22 CanopyStructure'!$I$34:$I$39</c:f>
              <c:strCache>
                <c:ptCount val="6"/>
                <c:pt idx="0">
                  <c:v>0-15  feet</c:v>
                </c:pt>
                <c:pt idx="1">
                  <c:v>16-35 feet</c:v>
                </c:pt>
                <c:pt idx="2">
                  <c:v>36-50 feet</c:v>
                </c:pt>
                <c:pt idx="3">
                  <c:v>51-70 feet</c:v>
                </c:pt>
                <c:pt idx="4">
                  <c:v>71-100 feet</c:v>
                </c:pt>
                <c:pt idx="5">
                  <c:v>100+ feet</c:v>
                </c:pt>
              </c:strCache>
            </c:strRef>
          </c:cat>
          <c:val>
            <c:numRef>
              <c:f>'22 CanopyStructure'!$J$34:$J$39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11</c:v>
                </c:pt>
                <c:pt idx="4">
                  <c:v>20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F1-4F24-98E2-6937CEAB7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2296"/>
        <c:axId val="406119552"/>
      </c:barChart>
      <c:catAx>
        <c:axId val="406122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Height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552"/>
        <c:crosses val="autoZero"/>
        <c:auto val="1"/>
        <c:lblAlgn val="ctr"/>
        <c:lblOffset val="100"/>
        <c:noMultiLvlLbl val="0"/>
      </c:catAx>
      <c:valAx>
        <c:axId val="40611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2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[Report_Template_ASR_20191230.xlsx]23 CrownConditionSpecies!Report13A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 by Species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5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rgbClr val="92D050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'23 CrownConditionSpecies'!$AB$1</c:f>
              <c:strCache>
                <c:ptCount val="1"/>
                <c:pt idx="0">
                  <c:v>% Healthy   </c:v>
                </c:pt>
              </c:strCache>
            </c:strRef>
          </c:tx>
          <c:spPr>
            <a:solidFill>
              <a:srgbClr val="70AD47">
                <a:lumMod val="50000"/>
              </a:srgbClr>
            </a:solidFill>
            <a:ln>
              <a:noFill/>
            </a:ln>
            <a:effectLst/>
          </c:spPr>
          <c:invertIfNegative val="0"/>
          <c:cat>
            <c:strRef>
              <c:f>'23 CrownConditionSpecies'!$AA$2:$AA$20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pin oak</c:v>
                </c:pt>
                <c:pt idx="5">
                  <c:v>white oak</c:v>
                </c:pt>
                <c:pt idx="6">
                  <c:v>black oak</c:v>
                </c:pt>
                <c:pt idx="7">
                  <c:v>pignut hickory</c:v>
                </c:pt>
                <c:pt idx="8">
                  <c:v>pitch pine</c:v>
                </c:pt>
                <c:pt idx="9">
                  <c:v>blackgum</c:v>
                </c:pt>
                <c:pt idx="10">
                  <c:v>sweet birch</c:v>
                </c:pt>
                <c:pt idx="11">
                  <c:v>eastern hemlock</c:v>
                </c:pt>
                <c:pt idx="12">
                  <c:v>green ash</c:v>
                </c:pt>
                <c:pt idx="13">
                  <c:v>white ash</c:v>
                </c:pt>
                <c:pt idx="14">
                  <c:v>red pine</c:v>
                </c:pt>
                <c:pt idx="15">
                  <c:v>American beech</c:v>
                </c:pt>
                <c:pt idx="16">
                  <c:v>red spruce</c:v>
                </c:pt>
                <c:pt idx="17">
                  <c:v>bigtooth aspen</c:v>
                </c:pt>
              </c:strCache>
            </c:strRef>
          </c:cat>
          <c:val>
            <c:numRef>
              <c:f>'23 CrownConditionSpecies'!$AB$2:$AB$20</c:f>
              <c:numCache>
                <c:formatCode>General</c:formatCode>
                <c:ptCount val="18"/>
                <c:pt idx="0">
                  <c:v>26</c:v>
                </c:pt>
                <c:pt idx="1">
                  <c:v>8</c:v>
                </c:pt>
                <c:pt idx="2">
                  <c:v>7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C3-46D2-800E-AB04C7759085}"/>
            </c:ext>
          </c:extLst>
        </c:ser>
        <c:ser>
          <c:idx val="1"/>
          <c:order val="1"/>
          <c:tx>
            <c:strRef>
              <c:f>'23 CrownConditionSpecies'!$AC$1</c:f>
              <c:strCache>
                <c:ptCount val="1"/>
                <c:pt idx="0">
                  <c:v>% Satisfactory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pin oak</c:v>
                </c:pt>
                <c:pt idx="5">
                  <c:v>white oak</c:v>
                </c:pt>
                <c:pt idx="6">
                  <c:v>black oak</c:v>
                </c:pt>
                <c:pt idx="7">
                  <c:v>pignut hickory</c:v>
                </c:pt>
                <c:pt idx="8">
                  <c:v>pitch pine</c:v>
                </c:pt>
                <c:pt idx="9">
                  <c:v>blackgum</c:v>
                </c:pt>
                <c:pt idx="10">
                  <c:v>sweet birch</c:v>
                </c:pt>
                <c:pt idx="11">
                  <c:v>eastern hemlock</c:v>
                </c:pt>
                <c:pt idx="12">
                  <c:v>green ash</c:v>
                </c:pt>
                <c:pt idx="13">
                  <c:v>white ash</c:v>
                </c:pt>
                <c:pt idx="14">
                  <c:v>red pine</c:v>
                </c:pt>
                <c:pt idx="15">
                  <c:v>American beech</c:v>
                </c:pt>
                <c:pt idx="16">
                  <c:v>red spruce</c:v>
                </c:pt>
                <c:pt idx="17">
                  <c:v>bigtooth aspen</c:v>
                </c:pt>
              </c:strCache>
            </c:strRef>
          </c:cat>
          <c:val>
            <c:numRef>
              <c:f>'23 CrownConditionSpecies'!$AC$2:$AC$20</c:f>
              <c:numCache>
                <c:formatCode>General</c:formatCode>
                <c:ptCount val="18"/>
                <c:pt idx="0">
                  <c:v>26</c:v>
                </c:pt>
                <c:pt idx="1">
                  <c:v>4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C3-46D2-800E-AB04C7759085}"/>
            </c:ext>
          </c:extLst>
        </c:ser>
        <c:ser>
          <c:idx val="2"/>
          <c:order val="2"/>
          <c:tx>
            <c:strRef>
              <c:f>'23 CrownConditionSpecies'!$AD$1</c:f>
              <c:strCache>
                <c:ptCount val="1"/>
                <c:pt idx="0">
                  <c:v>% Poor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pin oak</c:v>
                </c:pt>
                <c:pt idx="5">
                  <c:v>white oak</c:v>
                </c:pt>
                <c:pt idx="6">
                  <c:v>black oak</c:v>
                </c:pt>
                <c:pt idx="7">
                  <c:v>pignut hickory</c:v>
                </c:pt>
                <c:pt idx="8">
                  <c:v>pitch pine</c:v>
                </c:pt>
                <c:pt idx="9">
                  <c:v>blackgum</c:v>
                </c:pt>
                <c:pt idx="10">
                  <c:v>sweet birch</c:v>
                </c:pt>
                <c:pt idx="11">
                  <c:v>eastern hemlock</c:v>
                </c:pt>
                <c:pt idx="12">
                  <c:v>green ash</c:v>
                </c:pt>
                <c:pt idx="13">
                  <c:v>white ash</c:v>
                </c:pt>
                <c:pt idx="14">
                  <c:v>red pine</c:v>
                </c:pt>
                <c:pt idx="15">
                  <c:v>American beech</c:v>
                </c:pt>
                <c:pt idx="16">
                  <c:v>red spruce</c:v>
                </c:pt>
                <c:pt idx="17">
                  <c:v>bigtooth aspen</c:v>
                </c:pt>
              </c:strCache>
            </c:strRef>
          </c:cat>
          <c:val>
            <c:numRef>
              <c:f>'23 CrownConditionSpecies'!$AD$2:$AD$20</c:f>
              <c:numCache>
                <c:formatCode>General</c:formatCode>
                <c:ptCount val="18"/>
                <c:pt idx="0">
                  <c:v>4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C3-46D2-800E-AB04C7759085}"/>
            </c:ext>
          </c:extLst>
        </c:ser>
        <c:ser>
          <c:idx val="3"/>
          <c:order val="3"/>
          <c:tx>
            <c:strRef>
              <c:f>'23 CrownConditionSpecies'!$AE$1</c:f>
              <c:strCache>
                <c:ptCount val="1"/>
                <c:pt idx="0">
                  <c:v>% Almost Dead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CrownConditionSpecies'!$AA$2:$AA$20</c:f>
              <c:strCache>
                <c:ptCount val="18"/>
                <c:pt idx="0">
                  <c:v>white pine</c:v>
                </c:pt>
                <c:pt idx="1">
                  <c:v>scarlet oak</c:v>
                </c:pt>
                <c:pt idx="2">
                  <c:v>red maple</c:v>
                </c:pt>
                <c:pt idx="3">
                  <c:v>red oak</c:v>
                </c:pt>
                <c:pt idx="4">
                  <c:v>pin oak</c:v>
                </c:pt>
                <c:pt idx="5">
                  <c:v>white oak</c:v>
                </c:pt>
                <c:pt idx="6">
                  <c:v>black oak</c:v>
                </c:pt>
                <c:pt idx="7">
                  <c:v>pignut hickory</c:v>
                </c:pt>
                <c:pt idx="8">
                  <c:v>pitch pine</c:v>
                </c:pt>
                <c:pt idx="9">
                  <c:v>blackgum</c:v>
                </c:pt>
                <c:pt idx="10">
                  <c:v>sweet birch</c:v>
                </c:pt>
                <c:pt idx="11">
                  <c:v>eastern hemlock</c:v>
                </c:pt>
                <c:pt idx="12">
                  <c:v>green ash</c:v>
                </c:pt>
                <c:pt idx="13">
                  <c:v>white ash</c:v>
                </c:pt>
                <c:pt idx="14">
                  <c:v>red pine</c:v>
                </c:pt>
                <c:pt idx="15">
                  <c:v>American beech</c:v>
                </c:pt>
                <c:pt idx="16">
                  <c:v>red spruce</c:v>
                </c:pt>
                <c:pt idx="17">
                  <c:v>bigtooth aspen</c:v>
                </c:pt>
              </c:strCache>
            </c:strRef>
          </c:cat>
          <c:val>
            <c:numRef>
              <c:f>'23 CrownConditionSpecies'!$AE$2:$AE$20</c:f>
              <c:numCache>
                <c:formatCode>General</c:formatCode>
                <c:ptCount val="1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3C3-46D2-800E-AB04C7759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125040"/>
        <c:axId val="406118376"/>
      </c:barChart>
      <c:catAx>
        <c:axId val="40612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376"/>
        <c:crosses val="autoZero"/>
        <c:auto val="1"/>
        <c:lblAlgn val="ctr"/>
        <c:lblOffset val="100"/>
        <c:noMultiLvlLbl val="0"/>
      </c:catAx>
      <c:valAx>
        <c:axId val="40611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Percent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[Report_Template_ASR_20191230.xlsx]24 CrownConditionSummary!Report13B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 w="0"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rgbClr val="70AD47">
              <a:lumMod val="75000"/>
            </a:srgb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'24 CrownConditionSummary'!$P$1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82-4801-9275-F0B3CAD7B42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3482-4801-9275-F0B3CAD7B42A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82-4801-9275-F0B3CAD7B42A}"/>
              </c:ext>
            </c:extLst>
          </c:dPt>
          <c:dPt>
            <c:idx val="3"/>
            <c:bubble3D val="0"/>
            <c:spPr>
              <a:solidFill>
                <a:srgbClr val="70AD47">
                  <a:lumMod val="75000"/>
                </a:srgb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482-4801-9275-F0B3CAD7B42A}"/>
              </c:ext>
            </c:extLst>
          </c:dPt>
          <c:dPt>
            <c:idx val="4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82-4801-9275-F0B3CAD7B42A}"/>
              </c:ext>
            </c:extLst>
          </c:dPt>
          <c:dLbls>
            <c:spPr>
              <a:noFill/>
              <a:ln w="0"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'24 CrownConditionSummary'!$O$2:$O$6</c:f>
              <c:strCache>
                <c:ptCount val="4"/>
                <c:pt idx="0">
                  <c:v>almost dead</c:v>
                </c:pt>
                <c:pt idx="1">
                  <c:v>poor</c:v>
                </c:pt>
                <c:pt idx="2">
                  <c:v>satisfactory</c:v>
                </c:pt>
                <c:pt idx="3">
                  <c:v>healthy</c:v>
                </c:pt>
              </c:strCache>
            </c:strRef>
          </c:cat>
          <c:val>
            <c:numRef>
              <c:f>'24 CrownConditionSummary'!$P$2:$P$6</c:f>
              <c:numCache>
                <c:formatCode>General</c:formatCode>
                <c:ptCount val="4"/>
                <c:pt idx="0">
                  <c:v>2</c:v>
                </c:pt>
                <c:pt idx="1">
                  <c:v>7</c:v>
                </c:pt>
                <c:pt idx="2">
                  <c:v>37</c:v>
                </c:pt>
                <c:pt idx="3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82-4801-9275-F0B3CAD7B42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[Report_Template_ASR_20191230.xlsx]25 CrownConditionSummary_Stats!PivotTable9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0593041903848491"/>
          <c:y val="2.801696571554286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9350887802832919E-2"/>
          <c:y val="0.1604406174374402"/>
          <c:w val="0.87705393971492729"/>
          <c:h val="0.759560610479245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'25 CrownConditionSummary_Stats'!$O$2:$O$9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CrownConditionSummary_Stats'!$O$2:$O$9</c:f>
                <c:numCache>
                  <c:formatCode>General</c:formatCode>
                  <c:ptCount val="8"/>
                  <c:pt idx="0">
                    <c:v>1.4068839767750907</c:v>
                  </c:pt>
                  <c:pt idx="1">
                    <c:v>1.9761972562578034</c:v>
                  </c:pt>
                  <c:pt idx="2">
                    <c:v>7.086310258204108</c:v>
                  </c:pt>
                  <c:pt idx="3">
                    <c:v>5.4683631620336186</c:v>
                  </c:pt>
                  <c:pt idx="4">
                    <c:v>3.921720260923423</c:v>
                  </c:pt>
                  <c:pt idx="5">
                    <c:v>5.6723301474852157</c:v>
                  </c:pt>
                  <c:pt idx="6">
                    <c:v>7.3661225173513714</c:v>
                  </c:pt>
                  <c:pt idx="7">
                    <c:v>10.786333064068685</c:v>
                  </c:pt>
                </c:numCache>
              </c:numRef>
            </c:plus>
            <c:minus>
              <c:numRef>
                <c:f>'25 CrownConditionSummary_Stats'!$O$2:$O$9</c:f>
                <c:numCache>
                  <c:formatCode>General</c:formatCode>
                  <c:ptCount val="8"/>
                  <c:pt idx="0">
                    <c:v>1.4068839767750907</c:v>
                  </c:pt>
                  <c:pt idx="1">
                    <c:v>1.9761972562578034</c:v>
                  </c:pt>
                  <c:pt idx="2">
                    <c:v>7.086310258204108</c:v>
                  </c:pt>
                  <c:pt idx="3">
                    <c:v>5.4683631620336186</c:v>
                  </c:pt>
                  <c:pt idx="4">
                    <c:v>3.921720260923423</c:v>
                  </c:pt>
                  <c:pt idx="5">
                    <c:v>5.6723301474852157</c:v>
                  </c:pt>
                  <c:pt idx="6">
                    <c:v>7.3661225173513714</c:v>
                  </c:pt>
                  <c:pt idx="7">
                    <c:v>10.786333064068685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CrownConditionSummary_Stats'!$O$2:$O$9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CrownConditionSummary_Stats'!$O$2:$O$9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76-45F8-A976-864C305C9BD4}"/>
            </c:ext>
          </c:extLst>
        </c:ser>
        <c:ser>
          <c:idx val="1"/>
          <c:order val="1"/>
          <c:tx>
            <c:strRef>
              <c:f>'25 CrownConditionSummary_Stats'!$O$2:$O$9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CrownConditionSummary_Stats'!$P$2:$P$9</c:f>
                <c:numCache>
                  <c:formatCode>General</c:formatCode>
                  <c:ptCount val="8"/>
                  <c:pt idx="0">
                    <c:v>2.8295690169752685</c:v>
                  </c:pt>
                  <c:pt idx="1">
                    <c:v>3.9745896748048164</c:v>
                  </c:pt>
                  <c:pt idx="2">
                    <c:v>14.25220862721774</c:v>
                  </c:pt>
                  <c:pt idx="3">
                    <c:v>10.998142869127825</c:v>
                  </c:pt>
                  <c:pt idx="4">
                    <c:v>7.8874863362858862</c:v>
                  </c:pt>
                  <c:pt idx="5">
                    <c:v>11.408367643911777</c:v>
                  </c:pt>
                  <c:pt idx="6">
                    <c:v>14.814975786502472</c:v>
                  </c:pt>
                  <c:pt idx="7">
                    <c:v>21.693810114196694</c:v>
                  </c:pt>
                </c:numCache>
              </c:numRef>
            </c:plus>
            <c:minus>
              <c:numRef>
                <c:f>'25 CrownConditionSummary_Stats'!$P$2:$P$9</c:f>
                <c:numCache>
                  <c:formatCode>General</c:formatCode>
                  <c:ptCount val="8"/>
                  <c:pt idx="0">
                    <c:v>2.8295690169752685</c:v>
                  </c:pt>
                  <c:pt idx="1">
                    <c:v>3.9745896748048164</c:v>
                  </c:pt>
                  <c:pt idx="2">
                    <c:v>14.25220862721774</c:v>
                  </c:pt>
                  <c:pt idx="3">
                    <c:v>10.998142869127825</c:v>
                  </c:pt>
                  <c:pt idx="4">
                    <c:v>7.8874863362858862</c:v>
                  </c:pt>
                  <c:pt idx="5">
                    <c:v>11.408367643911777</c:v>
                  </c:pt>
                  <c:pt idx="6">
                    <c:v>14.814975786502472</c:v>
                  </c:pt>
                  <c:pt idx="7">
                    <c:v>21.693810114196694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CrownConditionSummary_Stats'!$O$2:$O$9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CrownConditionSummary_Stats'!$O$2:$O$9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76-45F8-A976-864C305C9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1512"/>
        <c:axId val="405482648"/>
      </c:barChart>
      <c:catAx>
        <c:axId val="406121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2648"/>
        <c:crosses val="autoZero"/>
        <c:auto val="1"/>
        <c:lblAlgn val="ctr"/>
        <c:lblOffset val="100"/>
        <c:noMultiLvlLbl val="0"/>
      </c:catAx>
      <c:valAx>
        <c:axId val="40548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1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[Report_Template_ASR_20191230.xlsx]26 DamageImpact!Report15A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 Class by</a:t>
            </a:r>
            <a:r>
              <a:rPr lang="en-US" baseline="0"/>
              <a:t> Impact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'26 DamageImpact'!$J$1</c:f>
              <c:strCache>
                <c:ptCount val="1"/>
                <c:pt idx="0">
                  <c:v>No Impact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DamageImpact'!$I$2:$I$8</c:f>
              <c:strCache>
                <c:ptCount val="6"/>
                <c:pt idx="0">
                  <c:v>Abiotic</c:v>
                </c:pt>
                <c:pt idx="1">
                  <c:v>Bark beetles</c:v>
                </c:pt>
                <c:pt idx="2">
                  <c:v>Chewing insects</c:v>
                </c:pt>
                <c:pt idx="3">
                  <c:v>Competition</c:v>
                </c:pt>
                <c:pt idx="4">
                  <c:v>Defoliators</c:v>
                </c:pt>
                <c:pt idx="5">
                  <c:v>Wild animals</c:v>
                </c:pt>
              </c:strCache>
            </c:strRef>
          </c:cat>
          <c:val>
            <c:numRef>
              <c:f>'26 DamageImpact'!$J$2:$J$8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FA-4297-BFFC-1B9CF9A38CD5}"/>
            </c:ext>
          </c:extLst>
        </c:ser>
        <c:ser>
          <c:idx val="1"/>
          <c:order val="1"/>
          <c:tx>
            <c:strRef>
              <c:f>'26 DamageImpact'!$K$1</c:f>
              <c:strCache>
                <c:ptCount val="1"/>
                <c:pt idx="0">
                  <c:v>Slight 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DamageImpact'!$I$2:$I$8</c:f>
              <c:strCache>
                <c:ptCount val="6"/>
                <c:pt idx="0">
                  <c:v>Abiotic</c:v>
                </c:pt>
                <c:pt idx="1">
                  <c:v>Bark beetles</c:v>
                </c:pt>
                <c:pt idx="2">
                  <c:v>Chewing insects</c:v>
                </c:pt>
                <c:pt idx="3">
                  <c:v>Competition</c:v>
                </c:pt>
                <c:pt idx="4">
                  <c:v>Defoliators</c:v>
                </c:pt>
                <c:pt idx="5">
                  <c:v>Wild animals</c:v>
                </c:pt>
              </c:strCache>
            </c:strRef>
          </c:cat>
          <c:val>
            <c:numRef>
              <c:f>'26 DamageImpact'!$K$2:$K$8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FA-4297-BFFC-1B9CF9A38CD5}"/>
            </c:ext>
          </c:extLst>
        </c:ser>
        <c:ser>
          <c:idx val="2"/>
          <c:order val="2"/>
          <c:tx>
            <c:strRef>
              <c:f>'26 DamageImpact'!$L$1</c:f>
              <c:strCache>
                <c:ptCount val="1"/>
                <c:pt idx="0">
                  <c:v>Moderate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'26 DamageImpact'!$I$2:$I$8</c:f>
              <c:strCache>
                <c:ptCount val="6"/>
                <c:pt idx="0">
                  <c:v>Abiotic</c:v>
                </c:pt>
                <c:pt idx="1">
                  <c:v>Bark beetles</c:v>
                </c:pt>
                <c:pt idx="2">
                  <c:v>Chewing insects</c:v>
                </c:pt>
                <c:pt idx="3">
                  <c:v>Competition</c:v>
                </c:pt>
                <c:pt idx="4">
                  <c:v>Defoliators</c:v>
                </c:pt>
                <c:pt idx="5">
                  <c:v>Wild animals</c:v>
                </c:pt>
              </c:strCache>
            </c:strRef>
          </c:cat>
          <c:val>
            <c:numRef>
              <c:f>'26 DamageImpact'!$L$2:$L$8</c:f>
              <c:numCache>
                <c:formatCode>General</c:formatCode>
                <c:ptCount val="6"/>
                <c:pt idx="0">
                  <c:v>6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FA-4297-BFFC-1B9CF9A38CD5}"/>
            </c:ext>
          </c:extLst>
        </c:ser>
        <c:ser>
          <c:idx val="3"/>
          <c:order val="3"/>
          <c:tx>
            <c:strRef>
              <c:f>'26 DamageImpact'!$M$1</c:f>
              <c:strCache>
                <c:ptCount val="1"/>
                <c:pt idx="0">
                  <c:v>Significant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'26 DamageImpact'!$I$2:$I$8</c:f>
              <c:strCache>
                <c:ptCount val="6"/>
                <c:pt idx="0">
                  <c:v>Abiotic</c:v>
                </c:pt>
                <c:pt idx="1">
                  <c:v>Bark beetles</c:v>
                </c:pt>
                <c:pt idx="2">
                  <c:v>Chewing insects</c:v>
                </c:pt>
                <c:pt idx="3">
                  <c:v>Competition</c:v>
                </c:pt>
                <c:pt idx="4">
                  <c:v>Defoliators</c:v>
                </c:pt>
                <c:pt idx="5">
                  <c:v>Wild animals</c:v>
                </c:pt>
              </c:strCache>
            </c:strRef>
          </c:cat>
          <c:val>
            <c:numRef>
              <c:f>'26 DamageImpact'!$M$2:$M$8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AFA-4297-BFFC-1B9CF9A38C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05484216"/>
        <c:axId val="405484608"/>
      </c:barChart>
      <c:catAx>
        <c:axId val="405484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608"/>
        <c:crosses val="autoZero"/>
        <c:auto val="1"/>
        <c:lblAlgn val="ctr"/>
        <c:lblOffset val="100"/>
        <c:noMultiLvlLbl val="0"/>
      </c:catAx>
      <c:valAx>
        <c:axId val="40548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[Report_Template_ASR_20191230.xlsx]27 DamageAgent!Report15B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'27 DamageAgent'!$P$1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'27 DamageAgent'!$O$2:$O$8</c:f>
              <c:strCache>
                <c:ptCount val="6"/>
                <c:pt idx="0">
                  <c:v>Abiotic</c:v>
                </c:pt>
                <c:pt idx="1">
                  <c:v>Bark beetles</c:v>
                </c:pt>
                <c:pt idx="2">
                  <c:v>Chewing insects</c:v>
                </c:pt>
                <c:pt idx="3">
                  <c:v>Competition</c:v>
                </c:pt>
                <c:pt idx="4">
                  <c:v>Defoliators</c:v>
                </c:pt>
                <c:pt idx="5">
                  <c:v>Wild animals</c:v>
                </c:pt>
              </c:strCache>
            </c:strRef>
          </c:cat>
          <c:val>
            <c:numRef>
              <c:f>'27 DamageAgent'!$P$2:$P$8</c:f>
              <c:numCache>
                <c:formatCode>General</c:formatCode>
                <c:ptCount val="6"/>
                <c:pt idx="0">
                  <c:v>7</c:v>
                </c:pt>
                <c:pt idx="1">
                  <c:v>1</c:v>
                </c:pt>
                <c:pt idx="2">
                  <c:v>4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E8-4045-84F8-F19D40761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8464"/>
        <c:axId val="430976112"/>
      </c:barChart>
      <c:catAx>
        <c:axId val="43097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6112"/>
        <c:crosses val="autoZero"/>
        <c:auto val="1"/>
        <c:lblAlgn val="ctr"/>
        <c:lblOffset val="100"/>
        <c:noMultiLvlLbl val="0"/>
      </c:catAx>
      <c:valAx>
        <c:axId val="43097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[Report_Template_ASR_20191230.xlsx]28 Browse!Report14A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&amp; Sapling Browse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'28 Browse'!$R$1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'28 Browse'!$Q$2:$Q$6</c:f>
              <c:strCache>
                <c:ptCount val="4"/>
                <c:pt idx="0">
                  <c:v>none</c:v>
                </c:pt>
                <c:pt idx="1">
                  <c:v>very low, many buds</c:v>
                </c:pt>
                <c:pt idx="2">
                  <c:v>low, &lt;25% seedlings browsed</c:v>
                </c:pt>
                <c:pt idx="3">
                  <c:v>medium, 25-50% seedlings browsed</c:v>
                </c:pt>
              </c:strCache>
            </c:strRef>
          </c:cat>
          <c:val>
            <c:numRef>
              <c:f>'28 Browse'!$R$2:$R$6</c:f>
              <c:numCache>
                <c:formatCode>General</c:formatCode>
                <c:ptCount val="4"/>
                <c:pt idx="0">
                  <c:v>18</c:v>
                </c:pt>
                <c:pt idx="1">
                  <c:v>11</c:v>
                </c:pt>
                <c:pt idx="2">
                  <c:v>7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77-46A6-9DBE-3C69F52E9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481472"/>
        <c:axId val="405483040"/>
      </c:barChart>
      <c:catAx>
        <c:axId val="405481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Browse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3040"/>
        <c:crosses val="autoZero"/>
        <c:auto val="1"/>
        <c:lblAlgn val="ctr"/>
        <c:lblOffset val="100"/>
        <c:noMultiLvlLbl val="0"/>
      </c:catAx>
      <c:valAx>
        <c:axId val="40548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[Report_Template_ASR_20191230.xlsx]29 Landform!Report15C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Landform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'29 Landform'!$N$1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'29 Landform'!$M$2:$M$9</c:f>
              <c:strCache>
                <c:ptCount val="7"/>
                <c:pt idx="0">
                  <c:v>Flatwoods</c:v>
                </c:pt>
                <c:pt idx="1">
                  <c:v>Rolling Uplands</c:v>
                </c:pt>
                <c:pt idx="2">
                  <c:v>Narrow Flood Plains/Bottomlands</c:v>
                </c:pt>
                <c:pt idx="3">
                  <c:v>Other Mesic</c:v>
                </c:pt>
                <c:pt idx="4">
                  <c:v>Swamps/Bogs</c:v>
                </c:pt>
                <c:pt idx="5">
                  <c:v>Small Drains</c:v>
                </c:pt>
                <c:pt idx="6">
                  <c:v>Other hydric</c:v>
                </c:pt>
              </c:strCache>
            </c:strRef>
          </c:cat>
          <c:val>
            <c:numRef>
              <c:f>'29 Landform'!$N$2:$N$9</c:f>
              <c:numCache>
                <c:formatCode>General</c:formatCode>
                <c:ptCount val="7"/>
                <c:pt idx="0">
                  <c:v>21</c:v>
                </c:pt>
                <c:pt idx="1">
                  <c:v>5</c:v>
                </c:pt>
                <c:pt idx="2">
                  <c:v>1</c:v>
                </c:pt>
                <c:pt idx="3">
                  <c:v>2</c:v>
                </c:pt>
                <c:pt idx="4">
                  <c:v>5</c:v>
                </c:pt>
                <c:pt idx="5">
                  <c:v>1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19-4742-87C7-DC3331AF2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5720"/>
        <c:axId val="430980032"/>
      </c:barChart>
      <c:catAx>
        <c:axId val="430975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032"/>
        <c:crosses val="autoZero"/>
        <c:auto val="1"/>
        <c:lblAlgn val="ctr"/>
        <c:lblOffset val="100"/>
        <c:noMultiLvlLbl val="0"/>
      </c:catAx>
      <c:valAx>
        <c:axId val="43098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5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[Report_Template_ASR_20191230.xlsx]30 MerchantableSpeciesVolume!PivotTable1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Sawtimber Live &amp; Dead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237567025065071E-2"/>
          <c:y val="9.7622037389828345E-2"/>
          <c:w val="0.92411755668759776"/>
          <c:h val="0.769676247458422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</c:f>
              <c:strCache>
                <c:ptCount val="1"/>
                <c:pt idx="0">
                  <c:v>Sum of Live Sawtimber (mbf)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MerchantableSpeciesVolume'!$L$2:$L$16</c:f>
              <c:strCache>
                <c:ptCount val="14"/>
                <c:pt idx="0">
                  <c:v>bigtooth aspen</c:v>
                </c:pt>
                <c:pt idx="1">
                  <c:v>black oak</c:v>
                </c:pt>
                <c:pt idx="2">
                  <c:v>blackgum</c:v>
                </c:pt>
                <c:pt idx="3">
                  <c:v>eastern hemlock</c:v>
                </c:pt>
                <c:pt idx="4">
                  <c:v>green ash</c:v>
                </c:pt>
                <c:pt idx="5">
                  <c:v>pignut hickory</c:v>
                </c:pt>
                <c:pt idx="6">
                  <c:v>pin oak</c:v>
                </c:pt>
                <c:pt idx="7">
                  <c:v>pitch pine</c:v>
                </c:pt>
                <c:pt idx="8">
                  <c:v>red maple</c:v>
                </c:pt>
                <c:pt idx="9">
                  <c:v>red oak</c:v>
                </c:pt>
                <c:pt idx="10">
                  <c:v>red pine</c:v>
                </c:pt>
                <c:pt idx="11">
                  <c:v>scarlet oak</c:v>
                </c:pt>
                <c:pt idx="12">
                  <c:v>white oak</c:v>
                </c:pt>
                <c:pt idx="13">
                  <c:v>white pine</c:v>
                </c:pt>
              </c:strCache>
            </c:strRef>
          </c:cat>
          <c:val>
            <c:numRef>
              <c:f>'30 MerchantableSpeciesVolume'!$M$2:$M$16</c:f>
              <c:numCache>
                <c:formatCode>General</c:formatCode>
                <c:ptCount val="14"/>
                <c:pt idx="0">
                  <c:v>1.9372197503633001E-2</c:v>
                </c:pt>
                <c:pt idx="1">
                  <c:v>8.7202759127103804E-2</c:v>
                </c:pt>
                <c:pt idx="2">
                  <c:v>3.4377660255668102E-2</c:v>
                </c:pt>
                <c:pt idx="3">
                  <c:v>2.71741038583454E-2</c:v>
                </c:pt>
                <c:pt idx="4">
                  <c:v>1.90394303265412E-2</c:v>
                </c:pt>
                <c:pt idx="5">
                  <c:v>5.4059844663676401E-2</c:v>
                </c:pt>
                <c:pt idx="6">
                  <c:v>0.23161498165629801</c:v>
                </c:pt>
                <c:pt idx="7">
                  <c:v>6.07892275024733E-2</c:v>
                </c:pt>
                <c:pt idx="8">
                  <c:v>0.13745869877504399</c:v>
                </c:pt>
                <c:pt idx="9">
                  <c:v>0.37984388024712801</c:v>
                </c:pt>
                <c:pt idx="10">
                  <c:v>0.30014414479139001</c:v>
                </c:pt>
                <c:pt idx="11">
                  <c:v>0.96561801906735401</c:v>
                </c:pt>
                <c:pt idx="12">
                  <c:v>0.14565254918447801</c:v>
                </c:pt>
                <c:pt idx="13">
                  <c:v>8.6672232181179805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53-47D6-83BB-59991DB9477D}"/>
            </c:ext>
          </c:extLst>
        </c:ser>
        <c:ser>
          <c:idx val="1"/>
          <c:order val="1"/>
          <c:tx>
            <c:strRef>
              <c:f>'30 MerchantableSpeciesVolume'!$N$1</c:f>
              <c:strCache>
                <c:ptCount val="1"/>
                <c:pt idx="0">
                  <c:v>Sum of Dead Sawtimber (mbf)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MerchantableSpeciesVolume'!$L$2:$L$16</c:f>
              <c:strCache>
                <c:ptCount val="14"/>
                <c:pt idx="0">
                  <c:v>bigtooth aspen</c:v>
                </c:pt>
                <c:pt idx="1">
                  <c:v>black oak</c:v>
                </c:pt>
                <c:pt idx="2">
                  <c:v>blackgum</c:v>
                </c:pt>
                <c:pt idx="3">
                  <c:v>eastern hemlock</c:v>
                </c:pt>
                <c:pt idx="4">
                  <c:v>green ash</c:v>
                </c:pt>
                <c:pt idx="5">
                  <c:v>pignut hickory</c:v>
                </c:pt>
                <c:pt idx="6">
                  <c:v>pin oak</c:v>
                </c:pt>
                <c:pt idx="7">
                  <c:v>pitch pine</c:v>
                </c:pt>
                <c:pt idx="8">
                  <c:v>red maple</c:v>
                </c:pt>
                <c:pt idx="9">
                  <c:v>red oak</c:v>
                </c:pt>
                <c:pt idx="10">
                  <c:v>red pine</c:v>
                </c:pt>
                <c:pt idx="11">
                  <c:v>scarlet oak</c:v>
                </c:pt>
                <c:pt idx="12">
                  <c:v>white oak</c:v>
                </c:pt>
                <c:pt idx="13">
                  <c:v>white pine</c:v>
                </c:pt>
              </c:strCache>
            </c:strRef>
          </c:cat>
          <c:val>
            <c:numRef>
              <c:f>'30 MerchantableSpeciesVolume'!$N$2:$N$16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53-47D6-83BB-59991DB94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8488"/>
        <c:axId val="430242800"/>
      </c:barChart>
      <c:catAx>
        <c:axId val="43023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2800"/>
        <c:crosses val="autoZero"/>
        <c:auto val="1"/>
        <c:lblAlgn val="ctr"/>
        <c:lblOffset val="100"/>
        <c:noMultiLvlLbl val="0"/>
      </c:catAx>
      <c:valAx>
        <c:axId val="43024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MBF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[Report_Template_ASR_20191230.xlsx]30 MerchantableSpeciesVolume!PivotTable2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Pulp Live &amp; Dead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MerchantableSpeciesVolume'!$M$33</c:f>
              <c:strCache>
                <c:ptCount val="1"/>
                <c:pt idx="0">
                  <c:v>Live pulp (cords)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MerchantableSpeciesVolume'!$L$34:$L$52</c:f>
              <c:strCache>
                <c:ptCount val="18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blackgum</c:v>
                </c:pt>
                <c:pt idx="4">
                  <c:v>eastern hemlock</c:v>
                </c:pt>
                <c:pt idx="5">
                  <c:v>green ash</c:v>
                </c:pt>
                <c:pt idx="6">
                  <c:v>pignut hickory</c:v>
                </c:pt>
                <c:pt idx="7">
                  <c:v>pin oak</c:v>
                </c:pt>
                <c:pt idx="8">
                  <c:v>pitch pine</c:v>
                </c:pt>
                <c:pt idx="9">
                  <c:v>red maple</c:v>
                </c:pt>
                <c:pt idx="10">
                  <c:v>red oak</c:v>
                </c:pt>
                <c:pt idx="11">
                  <c:v>red pine</c:v>
                </c:pt>
                <c:pt idx="12">
                  <c:v>red spruce</c:v>
                </c:pt>
                <c:pt idx="13">
                  <c:v>scarlet oak</c:v>
                </c:pt>
                <c:pt idx="14">
                  <c:v>sweet birch</c:v>
                </c:pt>
                <c:pt idx="15">
                  <c:v>white ash</c:v>
                </c:pt>
                <c:pt idx="16">
                  <c:v>white oak</c:v>
                </c:pt>
                <c:pt idx="17">
                  <c:v>white pine</c:v>
                </c:pt>
              </c:strCache>
            </c:strRef>
          </c:cat>
          <c:val>
            <c:numRef>
              <c:f>'30 MerchantableSpeciesVolume'!$M$34:$M$52</c:f>
              <c:numCache>
                <c:formatCode>General</c:formatCode>
                <c:ptCount val="18"/>
                <c:pt idx="0">
                  <c:v>3.01365724696162E-2</c:v>
                </c:pt>
                <c:pt idx="1">
                  <c:v>6.3438785532941799E-2</c:v>
                </c:pt>
                <c:pt idx="2">
                  <c:v>0.37727792158251</c:v>
                </c:pt>
                <c:pt idx="3">
                  <c:v>9.5072993823714005E-3</c:v>
                </c:pt>
                <c:pt idx="4">
                  <c:v>0.183723647097076</c:v>
                </c:pt>
                <c:pt idx="5">
                  <c:v>5.1367996697164797E-2</c:v>
                </c:pt>
                <c:pt idx="6">
                  <c:v>9.9131620576403401E-2</c:v>
                </c:pt>
                <c:pt idx="7">
                  <c:v>0.60089414955434695</c:v>
                </c:pt>
                <c:pt idx="8">
                  <c:v>0.26380730620916498</c:v>
                </c:pt>
                <c:pt idx="9">
                  <c:v>2.2214509248566099</c:v>
                </c:pt>
                <c:pt idx="10">
                  <c:v>1.0202180000071599</c:v>
                </c:pt>
                <c:pt idx="11">
                  <c:v>0.23350419845312101</c:v>
                </c:pt>
                <c:pt idx="12">
                  <c:v>0.110319757066683</c:v>
                </c:pt>
                <c:pt idx="13">
                  <c:v>1.8444450049011101</c:v>
                </c:pt>
                <c:pt idx="14">
                  <c:v>4.9769776000371899E-2</c:v>
                </c:pt>
                <c:pt idx="15">
                  <c:v>5.4055213318532601E-2</c:v>
                </c:pt>
                <c:pt idx="16">
                  <c:v>0.62567531879820204</c:v>
                </c:pt>
                <c:pt idx="17">
                  <c:v>8.8552271008371495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65-4127-991C-995D8A8C1104}"/>
            </c:ext>
          </c:extLst>
        </c:ser>
        <c:ser>
          <c:idx val="1"/>
          <c:order val="1"/>
          <c:tx>
            <c:strRef>
              <c:f>'30 MerchantableSpeciesVolume'!$N$33</c:f>
              <c:strCache>
                <c:ptCount val="1"/>
                <c:pt idx="0">
                  <c:v>Dead pulp (cords)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MerchantableSpeciesVolume'!$L$34:$L$52</c:f>
              <c:strCache>
                <c:ptCount val="18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blackgum</c:v>
                </c:pt>
                <c:pt idx="4">
                  <c:v>eastern hemlock</c:v>
                </c:pt>
                <c:pt idx="5">
                  <c:v>green ash</c:v>
                </c:pt>
                <c:pt idx="6">
                  <c:v>pignut hickory</c:v>
                </c:pt>
                <c:pt idx="7">
                  <c:v>pin oak</c:v>
                </c:pt>
                <c:pt idx="8">
                  <c:v>pitch pine</c:v>
                </c:pt>
                <c:pt idx="9">
                  <c:v>red maple</c:v>
                </c:pt>
                <c:pt idx="10">
                  <c:v>red oak</c:v>
                </c:pt>
                <c:pt idx="11">
                  <c:v>red pine</c:v>
                </c:pt>
                <c:pt idx="12">
                  <c:v>red spruce</c:v>
                </c:pt>
                <c:pt idx="13">
                  <c:v>scarlet oak</c:v>
                </c:pt>
                <c:pt idx="14">
                  <c:v>sweet birch</c:v>
                </c:pt>
                <c:pt idx="15">
                  <c:v>white ash</c:v>
                </c:pt>
                <c:pt idx="16">
                  <c:v>white oak</c:v>
                </c:pt>
                <c:pt idx="17">
                  <c:v>white pine</c:v>
                </c:pt>
              </c:strCache>
            </c:strRef>
          </c:cat>
          <c:val>
            <c:numRef>
              <c:f>'30 MerchantableSpeciesVolume'!$N$34:$N$52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65-4127-991C-995D8A8C1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9664"/>
        <c:axId val="430240056"/>
      </c:barChart>
      <c:catAx>
        <c:axId val="43023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056"/>
        <c:crosses val="autoZero"/>
        <c:auto val="1"/>
        <c:lblAlgn val="ctr"/>
        <c:lblOffset val="100"/>
        <c:noMultiLvlLbl val="0"/>
      </c:catAx>
      <c:valAx>
        <c:axId val="43024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[Report_Template_ASR_20191230.xlsx]30 MerchantableSpeciesVolume!PivotTable3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Topwood Live &amp; Dead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MerchantableSpeciesVolume'!$M$67</c:f>
              <c:strCache>
                <c:ptCount val="1"/>
                <c:pt idx="0">
                  <c:v>Sum of Live Topwood (tons)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MerchantableSpeciesVolume'!$L$68:$L$85</c:f>
              <c:strCache>
                <c:ptCount val="17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eastern hemlock</c:v>
                </c:pt>
                <c:pt idx="4">
                  <c:v>green ash</c:v>
                </c:pt>
                <c:pt idx="5">
                  <c:v>pignut hickory</c:v>
                </c:pt>
                <c:pt idx="6">
                  <c:v>pin oak</c:v>
                </c:pt>
                <c:pt idx="7">
                  <c:v>pitch pine</c:v>
                </c:pt>
                <c:pt idx="8">
                  <c:v>red maple</c:v>
                </c:pt>
                <c:pt idx="9">
                  <c:v>red oak</c:v>
                </c:pt>
                <c:pt idx="10">
                  <c:v>red pine</c:v>
                </c:pt>
                <c:pt idx="11">
                  <c:v>red spruce</c:v>
                </c:pt>
                <c:pt idx="12">
                  <c:v>scarlet oak</c:v>
                </c:pt>
                <c:pt idx="13">
                  <c:v>sweet birch</c:v>
                </c:pt>
                <c:pt idx="14">
                  <c:v>white ash</c:v>
                </c:pt>
                <c:pt idx="15">
                  <c:v>white oak</c:v>
                </c:pt>
                <c:pt idx="16">
                  <c:v>white pine</c:v>
                </c:pt>
              </c:strCache>
            </c:strRef>
          </c:cat>
          <c:val>
            <c:numRef>
              <c:f>'30 MerchantableSpeciesVolume'!$M$68:$M$85</c:f>
              <c:numCache>
                <c:formatCode>General</c:formatCode>
                <c:ptCount val="17"/>
                <c:pt idx="0">
                  <c:v>0.11821181040888699</c:v>
                </c:pt>
                <c:pt idx="1">
                  <c:v>6.9042751024132404E-2</c:v>
                </c:pt>
                <c:pt idx="2">
                  <c:v>1.76754643055267</c:v>
                </c:pt>
                <c:pt idx="3">
                  <c:v>0.68221191654915403</c:v>
                </c:pt>
                <c:pt idx="4">
                  <c:v>8.6005000323115297E-2</c:v>
                </c:pt>
                <c:pt idx="5">
                  <c:v>0.18011151540044101</c:v>
                </c:pt>
                <c:pt idx="6">
                  <c:v>1.6807269497526001</c:v>
                </c:pt>
                <c:pt idx="7">
                  <c:v>1.7180621483354402E-2</c:v>
                </c:pt>
                <c:pt idx="8">
                  <c:v>6.1548589691086804</c:v>
                </c:pt>
                <c:pt idx="9">
                  <c:v>4.0175619280680497</c:v>
                </c:pt>
                <c:pt idx="10">
                  <c:v>2.1561573479281702E-2</c:v>
                </c:pt>
                <c:pt idx="11">
                  <c:v>0.27739496607992498</c:v>
                </c:pt>
                <c:pt idx="12">
                  <c:v>5.8119067418164798</c:v>
                </c:pt>
                <c:pt idx="13">
                  <c:v>6.0595425002016499E-2</c:v>
                </c:pt>
                <c:pt idx="14">
                  <c:v>0.220689266554636</c:v>
                </c:pt>
                <c:pt idx="15">
                  <c:v>1.5823541704322299</c:v>
                </c:pt>
                <c:pt idx="16">
                  <c:v>4.5233748050297899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MerchantableSpeciesVolume'!$N$67</c:f>
              <c:strCache>
                <c:ptCount val="1"/>
                <c:pt idx="0">
                  <c:v>Sum of Dead Topwood (tons)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MerchantableSpeciesVolume'!$L$68:$L$85</c:f>
              <c:strCache>
                <c:ptCount val="17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eastern hemlock</c:v>
                </c:pt>
                <c:pt idx="4">
                  <c:v>green ash</c:v>
                </c:pt>
                <c:pt idx="5">
                  <c:v>pignut hickory</c:v>
                </c:pt>
                <c:pt idx="6">
                  <c:v>pin oak</c:v>
                </c:pt>
                <c:pt idx="7">
                  <c:v>pitch pine</c:v>
                </c:pt>
                <c:pt idx="8">
                  <c:v>red maple</c:v>
                </c:pt>
                <c:pt idx="9">
                  <c:v>red oak</c:v>
                </c:pt>
                <c:pt idx="10">
                  <c:v>red pine</c:v>
                </c:pt>
                <c:pt idx="11">
                  <c:v>red spruce</c:v>
                </c:pt>
                <c:pt idx="12">
                  <c:v>scarlet oak</c:v>
                </c:pt>
                <c:pt idx="13">
                  <c:v>sweet birch</c:v>
                </c:pt>
                <c:pt idx="14">
                  <c:v>white ash</c:v>
                </c:pt>
                <c:pt idx="15">
                  <c:v>white oak</c:v>
                </c:pt>
                <c:pt idx="16">
                  <c:v>white pine</c:v>
                </c:pt>
              </c:strCache>
            </c:strRef>
          </c:cat>
          <c:val>
            <c:numRef>
              <c:f>'30 MerchantableSpeciesVolume'!$N$68:$N$85</c:f>
              <c:numCache>
                <c:formatCode>General</c:formatCode>
                <c:ptCount val="17"/>
                <c:pt idx="0">
                  <c:v>0</c:v>
                </c:pt>
                <c:pt idx="1">
                  <c:v>0.15862609567490299</c:v>
                </c:pt>
                <c:pt idx="2">
                  <c:v>0.274902656345415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0.22233552156206199</c:v>
                </c:pt>
                <c:pt idx="7">
                  <c:v>0</c:v>
                </c:pt>
                <c:pt idx="8">
                  <c:v>0.51794964875846605</c:v>
                </c:pt>
                <c:pt idx="9">
                  <c:v>0</c:v>
                </c:pt>
                <c:pt idx="10">
                  <c:v>0.60148990436000305</c:v>
                </c:pt>
                <c:pt idx="11">
                  <c:v>0</c:v>
                </c:pt>
                <c:pt idx="12">
                  <c:v>1.29774516886372</c:v>
                </c:pt>
                <c:pt idx="13">
                  <c:v>0</c:v>
                </c:pt>
                <c:pt idx="14">
                  <c:v>0</c:v>
                </c:pt>
                <c:pt idx="15">
                  <c:v>0.44344670722814999</c:v>
                </c:pt>
                <c:pt idx="16">
                  <c:v>3.4167287812594598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0448"/>
        <c:axId val="430238880"/>
      </c:barChart>
      <c:catAx>
        <c:axId val="43024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880"/>
        <c:crosses val="autoZero"/>
        <c:auto val="1"/>
        <c:lblAlgn val="ctr"/>
        <c:lblOffset val="100"/>
        <c:noMultiLvlLbl val="0"/>
      </c:catAx>
      <c:valAx>
        <c:axId val="43023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[Report_Template_ASR_20191230.xlsx]30 MerchantableSpeciesVolume!PivotTable4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Total</a:t>
            </a:r>
            <a:r>
              <a:rPr lang="en-US" sz="1800" baseline="0"/>
              <a:t> Sawtimber and Pulp Volume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MerchantableSpeciesVolume'!$M$100</c:f>
              <c:strCache>
                <c:ptCount val="1"/>
                <c:pt idx="0">
                  <c:v> Live sawtimber and pulp (cords)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MerchantableSpeciesVolume'!$L$101:$L$119</c:f>
              <c:strCache>
                <c:ptCount val="18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blackgum</c:v>
                </c:pt>
                <c:pt idx="4">
                  <c:v>eastern hemlock</c:v>
                </c:pt>
                <c:pt idx="5">
                  <c:v>green ash</c:v>
                </c:pt>
                <c:pt idx="6">
                  <c:v>pignut hickory</c:v>
                </c:pt>
                <c:pt idx="7">
                  <c:v>pin oak</c:v>
                </c:pt>
                <c:pt idx="8">
                  <c:v>pitch pine</c:v>
                </c:pt>
                <c:pt idx="9">
                  <c:v>red maple</c:v>
                </c:pt>
                <c:pt idx="10">
                  <c:v>red oak</c:v>
                </c:pt>
                <c:pt idx="11">
                  <c:v>red pine</c:v>
                </c:pt>
                <c:pt idx="12">
                  <c:v>red spruce</c:v>
                </c:pt>
                <c:pt idx="13">
                  <c:v>scarlet oak</c:v>
                </c:pt>
                <c:pt idx="14">
                  <c:v>sweet birch</c:v>
                </c:pt>
                <c:pt idx="15">
                  <c:v>white ash</c:v>
                </c:pt>
                <c:pt idx="16">
                  <c:v>white oak</c:v>
                </c:pt>
                <c:pt idx="17">
                  <c:v>white pine</c:v>
                </c:pt>
              </c:strCache>
            </c:strRef>
          </c:cat>
          <c:val>
            <c:numRef>
              <c:f>'30 MerchantableSpeciesVolume'!$M$101:$M$119</c:f>
              <c:numCache>
                <c:formatCode>General</c:formatCode>
                <c:ptCount val="18"/>
                <c:pt idx="0">
                  <c:v>3.01365724696162E-2</c:v>
                </c:pt>
                <c:pt idx="1">
                  <c:v>0.10218318054020781</c:v>
                </c:pt>
                <c:pt idx="2">
                  <c:v>0.55168343983671764</c:v>
                </c:pt>
                <c:pt idx="3">
                  <c:v>7.82626198937076E-2</c:v>
                </c:pt>
                <c:pt idx="4">
                  <c:v>0.2380718548137668</c:v>
                </c:pt>
                <c:pt idx="5">
                  <c:v>8.9446857350247197E-2</c:v>
                </c:pt>
                <c:pt idx="6">
                  <c:v>0.2072513099037562</c:v>
                </c:pt>
                <c:pt idx="7">
                  <c:v>1.064124112866943</c:v>
                </c:pt>
                <c:pt idx="8">
                  <c:v>0.38538576121411161</c:v>
                </c:pt>
                <c:pt idx="9">
                  <c:v>2.4963683224066977</c:v>
                </c:pt>
                <c:pt idx="10">
                  <c:v>1.7799057605014159</c:v>
                </c:pt>
                <c:pt idx="11">
                  <c:v>0.833792488035901</c:v>
                </c:pt>
                <c:pt idx="12">
                  <c:v>0.110319757066683</c:v>
                </c:pt>
                <c:pt idx="13">
                  <c:v>3.7756810430358181</c:v>
                </c:pt>
                <c:pt idx="14">
                  <c:v>4.9769776000371899E-2</c:v>
                </c:pt>
                <c:pt idx="15">
                  <c:v>5.4055213318532601E-2</c:v>
                </c:pt>
                <c:pt idx="16">
                  <c:v>0.91698041716715806</c:v>
                </c:pt>
                <c:pt idx="17">
                  <c:v>26.189673537073112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MerchantableSpeciesVolume'!$N$100</c:f>
              <c:strCache>
                <c:ptCount val="1"/>
                <c:pt idx="0">
                  <c:v>  Dead sawtimber and pulp (cords)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MerchantableSpeciesVolume'!$L$101:$L$119</c:f>
              <c:strCache>
                <c:ptCount val="18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blackgum</c:v>
                </c:pt>
                <c:pt idx="4">
                  <c:v>eastern hemlock</c:v>
                </c:pt>
                <c:pt idx="5">
                  <c:v>green ash</c:v>
                </c:pt>
                <c:pt idx="6">
                  <c:v>pignut hickory</c:v>
                </c:pt>
                <c:pt idx="7">
                  <c:v>pin oak</c:v>
                </c:pt>
                <c:pt idx="8">
                  <c:v>pitch pine</c:v>
                </c:pt>
                <c:pt idx="9">
                  <c:v>red maple</c:v>
                </c:pt>
                <c:pt idx="10">
                  <c:v>red oak</c:v>
                </c:pt>
                <c:pt idx="11">
                  <c:v>red pine</c:v>
                </c:pt>
                <c:pt idx="12">
                  <c:v>red spruce</c:v>
                </c:pt>
                <c:pt idx="13">
                  <c:v>scarlet oak</c:v>
                </c:pt>
                <c:pt idx="14">
                  <c:v>sweet birch</c:v>
                </c:pt>
                <c:pt idx="15">
                  <c:v>white ash</c:v>
                </c:pt>
                <c:pt idx="16">
                  <c:v>white oak</c:v>
                </c:pt>
                <c:pt idx="17">
                  <c:v>white pine</c:v>
                </c:pt>
              </c:strCache>
            </c:strRef>
          </c:cat>
          <c:val>
            <c:numRef>
              <c:f>'30 MerchantableSpeciesVolume'!$N$101:$N$119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1232"/>
        <c:axId val="430241624"/>
      </c:barChart>
      <c:catAx>
        <c:axId val="43024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624"/>
        <c:crosses val="autoZero"/>
        <c:auto val="1"/>
        <c:lblAlgn val="ctr"/>
        <c:lblOffset val="100"/>
        <c:noMultiLvlLbl val="0"/>
      </c:catAx>
      <c:valAx>
        <c:axId val="43024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[Report_Template_ASR_20191230.xlsx]31 MerchantableSummary!PivotTable1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5728160444801559E-2"/>
          <c:y val="0.19905208318043482"/>
          <c:w val="0.82651628839708013"/>
          <c:h val="0.7276516705472826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MerchantableSummary'!$I$9:$I$10</c:f>
              <c:strCache>
                <c:ptCount val="1"/>
                <c:pt idx="0">
                  <c:v>Total Live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MerchantableSummary'!$H$11:$H$13</c:f>
              <c:strCache>
                <c:ptCount val="3"/>
                <c:pt idx="0">
                  <c:v>Total Sawtimber (MBF) </c:v>
                </c:pt>
                <c:pt idx="1">
                  <c:v>Total Pulp (Cords) </c:v>
                </c:pt>
                <c:pt idx="2">
                  <c:v>Total Sawtimber and Pulp (cords) </c:v>
                </c:pt>
              </c:strCache>
            </c:strRef>
          </c:cat>
          <c:val>
            <c:numRef>
              <c:f>'31 MerchantableSummary'!$I$11:$I$13</c:f>
              <c:numCache>
                <c:formatCode>General</c:formatCode>
                <c:ptCount val="3"/>
                <c:pt idx="0">
                  <c:v>11.129570715077115</c:v>
                </c:pt>
                <c:pt idx="1">
                  <c:v>16.693950593340535</c:v>
                </c:pt>
                <c:pt idx="2">
                  <c:v>38.953092023494769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5-442E-940E-6C936C3846F7}"/>
            </c:ext>
          </c:extLst>
        </c:ser>
        <c:ser>
          <c:idx val="1"/>
          <c:order val="1"/>
          <c:tx>
            <c:strRef>
              <c:f>'31 MerchantableSummary'!$J$9:$J$10</c:f>
              <c:strCache>
                <c:ptCount val="1"/>
                <c:pt idx="0">
                  <c:v>Total Dead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'31 MerchantableSummary'!$H$11:$H$13</c:f>
              <c:strCache>
                <c:ptCount val="3"/>
                <c:pt idx="0">
                  <c:v>Total Sawtimber (MBF) </c:v>
                </c:pt>
                <c:pt idx="1">
                  <c:v>Total Pulp (Cords) </c:v>
                </c:pt>
                <c:pt idx="2">
                  <c:v>Total Sawtimber and Pulp (cords) </c:v>
                </c:pt>
              </c:strCache>
            </c:strRef>
          </c:cat>
          <c:val>
            <c:numRef>
              <c:f>'31 MerchantableSummary'!$J$11:$J$13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A8-410A-9A24-4DAC4E8112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0236920"/>
        <c:axId val="431904256"/>
      </c:barChart>
      <c:catAx>
        <c:axId val="430236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4256"/>
        <c:crosses val="autoZero"/>
        <c:auto val="1"/>
        <c:lblAlgn val="ctr"/>
        <c:lblOffset val="100"/>
        <c:noMultiLvlLbl val="0"/>
      </c:catAx>
      <c:valAx>
        <c:axId val="43190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6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[Report_Template_ASR_20191230.xlsx]31 MerchantableSummary!PivotTable3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 Hardwood &amp; Softwood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2869602453966281E-2"/>
          <c:y val="0.12322274881516586"/>
          <c:w val="0.82776780538392747"/>
          <c:h val="0.819278774987249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MerchantableSummary'!$I$31:$I$32</c:f>
              <c:strCache>
                <c:ptCount val="1"/>
                <c:pt idx="0">
                  <c:v>Dead Hardwood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MerchantableSummary'!$H$33:$H$35</c:f>
              <c:strCache>
                <c:ptCount val="3"/>
                <c:pt idx="0">
                  <c:v>Total Sawtimber (MBF)  </c:v>
                </c:pt>
                <c:pt idx="1">
                  <c:v>Total Pulp (Cords)  </c:v>
                </c:pt>
                <c:pt idx="2">
                  <c:v>Total Sawtimber and Pulp (cords)  </c:v>
                </c:pt>
              </c:strCache>
            </c:strRef>
          </c:cat>
          <c:val>
            <c:numRef>
              <c:f>'31 MerchantableSummary'!$I$33:$I$35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EB-45DA-8968-D0BB8F95A50F}"/>
            </c:ext>
          </c:extLst>
        </c:ser>
        <c:ser>
          <c:idx val="1"/>
          <c:order val="1"/>
          <c:tx>
            <c:strRef>
              <c:f>'31 MerchantableSummary'!$J$31:$J$32</c:f>
              <c:strCache>
                <c:ptCount val="1"/>
                <c:pt idx="0">
                  <c:v>Dead Softwood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'31 MerchantableSummary'!$H$33:$H$35</c:f>
              <c:strCache>
                <c:ptCount val="3"/>
                <c:pt idx="0">
                  <c:v>Total Sawtimber (MBF)  </c:v>
                </c:pt>
                <c:pt idx="1">
                  <c:v>Total Pulp (Cords)  </c:v>
                </c:pt>
                <c:pt idx="2">
                  <c:v>Total Sawtimber and Pulp (cords)  </c:v>
                </c:pt>
              </c:strCache>
            </c:strRef>
          </c:cat>
          <c:val>
            <c:numRef>
              <c:f>'31 MerchantableSummary'!$J$33:$J$35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6D-4F79-A1D5-7D0C1DCC15FC}"/>
            </c:ext>
          </c:extLst>
        </c:ser>
        <c:ser>
          <c:idx val="2"/>
          <c:order val="2"/>
          <c:tx>
            <c:strRef>
              <c:f>'31 MerchantableSummary'!$K$31:$K$32</c:f>
              <c:strCache>
                <c:ptCount val="1"/>
                <c:pt idx="0">
                  <c:v>Live Hardwood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'31 MerchantableSummary'!$H$33:$H$35</c:f>
              <c:strCache>
                <c:ptCount val="3"/>
                <c:pt idx="0">
                  <c:v>Total Sawtimber (MBF)  </c:v>
                </c:pt>
                <c:pt idx="1">
                  <c:v>Total Pulp (Cords)  </c:v>
                </c:pt>
                <c:pt idx="2">
                  <c:v>Total Sawtimber and Pulp (cords)  </c:v>
                </c:pt>
              </c:strCache>
            </c:strRef>
          </c:cat>
          <c:val>
            <c:numRef>
              <c:f>'31 MerchantableSummary'!$K$33:$K$35</c:f>
              <c:numCache>
                <c:formatCode>General</c:formatCode>
                <c:ptCount val="3"/>
                <c:pt idx="0">
                  <c:v>2.0742400208069234</c:v>
                </c:pt>
                <c:pt idx="1">
                  <c:v>7.0473685836773425</c:v>
                </c:pt>
                <c:pt idx="2">
                  <c:v>11.195848625291189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6D-4F79-A1D5-7D0C1DCC15FC}"/>
            </c:ext>
          </c:extLst>
        </c:ser>
        <c:ser>
          <c:idx val="3"/>
          <c:order val="3"/>
          <c:tx>
            <c:strRef>
              <c:f>'31 MerchantableSummary'!$L$31:$L$32</c:f>
              <c:strCache>
                <c:ptCount val="1"/>
                <c:pt idx="0">
                  <c:v>Live Softwood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'31 MerchantableSummary'!$H$33:$H$35</c:f>
              <c:strCache>
                <c:ptCount val="3"/>
                <c:pt idx="0">
                  <c:v>Total Sawtimber (MBF)  </c:v>
                </c:pt>
                <c:pt idx="1">
                  <c:v>Total Pulp (Cords)  </c:v>
                </c:pt>
                <c:pt idx="2">
                  <c:v>Total Sawtimber and Pulp (cords)  </c:v>
                </c:pt>
              </c:strCache>
            </c:strRef>
          </c:cat>
          <c:val>
            <c:numRef>
              <c:f>'31 MerchantableSummary'!$L$33:$L$35</c:f>
              <c:numCache>
                <c:formatCode>General</c:formatCode>
                <c:ptCount val="3"/>
                <c:pt idx="0">
                  <c:v>9.0553306942701912</c:v>
                </c:pt>
                <c:pt idx="1">
                  <c:v>9.6465820096631933</c:v>
                </c:pt>
                <c:pt idx="2">
                  <c:v>27.757243398203578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6D-4F79-A1D5-7D0C1DCC15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1901120"/>
        <c:axId val="431901512"/>
      </c:barChart>
      <c:catAx>
        <c:axId val="4319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512"/>
        <c:crosses val="autoZero"/>
        <c:auto val="1"/>
        <c:lblAlgn val="ctr"/>
        <c:lblOffset val="100"/>
        <c:noMultiLvlLbl val="0"/>
      </c:catAx>
      <c:valAx>
        <c:axId val="431901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[Report_Template_ASR_20191230.xlsx]32 MerchantableSummaryStats!PivotTable6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'32 MerchantableSummaryStats'!$O$2:$O$7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MerchantableSummaryStats'!$O$2:$O$7</c:f>
                <c:numCache>
                  <c:formatCode>General</c:formatCode>
                  <c:ptCount val="6"/>
                  <c:pt idx="0">
                    <c:v>1.2615067252938541</c:v>
                  </c:pt>
                  <c:pt idx="1">
                    <c:v>1.1981830841258905</c:v>
                  </c:pt>
                  <c:pt idx="2">
                    <c:v>2.5727709759097941</c:v>
                  </c:pt>
                  <c:pt idx="3">
                    <c:v>0</c:v>
                  </c:pt>
                  <c:pt idx="4">
                    <c:v>0</c:v>
                  </c:pt>
                  <c:pt idx="5">
                    <c:v>1.4217675296836534</c:v>
                  </c:pt>
                </c:numCache>
              </c:numRef>
            </c:plus>
            <c:minus>
              <c:numRef>
                <c:f>'32 MerchantableSummaryStats'!$O$2:$O$7</c:f>
                <c:numCache>
                  <c:formatCode>General</c:formatCode>
                  <c:ptCount val="6"/>
                  <c:pt idx="0">
                    <c:v>1.2615067252938541</c:v>
                  </c:pt>
                  <c:pt idx="1">
                    <c:v>1.1981830841258905</c:v>
                  </c:pt>
                  <c:pt idx="2">
                    <c:v>2.5727709759097941</c:v>
                  </c:pt>
                  <c:pt idx="3">
                    <c:v>0</c:v>
                  </c:pt>
                  <c:pt idx="4">
                    <c:v>0</c:v>
                  </c:pt>
                  <c:pt idx="5">
                    <c:v>1.4217675296836534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MerchantableSummaryStats'!$O$2:$O$7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MerchantableSummaryStats'!$O$2:$O$7</c:f>
              <c:numCache>
                <c:formatCode>General</c:formatCode>
                <c:ptCount val="6"/>
                <c:pt idx="0">
                  <c:v>11.129570715077113</c:v>
                </c:pt>
                <c:pt idx="1">
                  <c:v>16.693950593340531</c:v>
                </c:pt>
                <c:pt idx="2">
                  <c:v>27.271334841065457</c:v>
                </c:pt>
                <c:pt idx="3">
                  <c:v>0</c:v>
                </c:pt>
                <c:pt idx="4">
                  <c:v>0</c:v>
                </c:pt>
                <c:pt idx="5">
                  <c:v>6.9332244840521779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'32 MerchantableSummaryStats'!$O$2:$O$7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MerchantableSummaryStats'!$P$2:$P$7</c:f>
                <c:numCache>
                  <c:formatCode>General</c:formatCode>
                  <c:ptCount val="6"/>
                  <c:pt idx="0">
                    <c:v>2.5371817459884767</c:v>
                  </c:pt>
                  <c:pt idx="1">
                    <c:v>2.4098232601084817</c:v>
                  </c:pt>
                  <c:pt idx="2">
                    <c:v>5.1744373817481453</c:v>
                  </c:pt>
                  <c:pt idx="3">
                    <c:v>0</c:v>
                  </c:pt>
                  <c:pt idx="4">
                    <c:v>0</c:v>
                  </c:pt>
                  <c:pt idx="5">
                    <c:v>2.8595032836723062</c:v>
                  </c:pt>
                </c:numCache>
              </c:numRef>
            </c:plus>
            <c:minus>
              <c:numRef>
                <c:f>'32 MerchantableSummaryStats'!$P$2:$P$7</c:f>
                <c:numCache>
                  <c:formatCode>General</c:formatCode>
                  <c:ptCount val="6"/>
                  <c:pt idx="0">
                    <c:v>2.5371817459884767</c:v>
                  </c:pt>
                  <c:pt idx="1">
                    <c:v>2.4098232601084817</c:v>
                  </c:pt>
                  <c:pt idx="2">
                    <c:v>5.1744373817481453</c:v>
                  </c:pt>
                  <c:pt idx="3">
                    <c:v>0</c:v>
                  </c:pt>
                  <c:pt idx="4">
                    <c:v>0</c:v>
                  </c:pt>
                  <c:pt idx="5">
                    <c:v>2.8595032836723062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MerchantableSummaryStats'!$O$2:$O$7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MerchantableSummaryStats'!$O$2:$O$7</c:f>
              <c:numCache>
                <c:formatCode>General</c:formatCode>
                <c:ptCount val="6"/>
                <c:pt idx="0">
                  <c:v>11.129570715077113</c:v>
                </c:pt>
                <c:pt idx="1">
                  <c:v>16.693950593340531</c:v>
                </c:pt>
                <c:pt idx="2">
                  <c:v>27.271334841065457</c:v>
                </c:pt>
                <c:pt idx="3">
                  <c:v>0</c:v>
                </c:pt>
                <c:pt idx="4">
                  <c:v>0</c:v>
                </c:pt>
                <c:pt idx="5">
                  <c:v>6.9332244840521779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1905432"/>
        <c:axId val="431902296"/>
      </c:barChart>
      <c:catAx>
        <c:axId val="43190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2296"/>
        <c:crosses val="autoZero"/>
        <c:auto val="1"/>
        <c:lblAlgn val="ctr"/>
        <c:lblOffset val="100"/>
        <c:noMultiLvlLbl val="0"/>
      </c:catAx>
      <c:valAx>
        <c:axId val="43190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5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4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[Report_Template_ASR_20191230.xlsx]33 BiomassSpecies!Report16A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 Biomass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7628136332312835E-2"/>
          <c:y val="0.10777026215537161"/>
          <c:w val="0.91922026156343084"/>
          <c:h val="0.624025384441700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'33 BiomassSpecies'!$N$1</c:f>
              <c:strCache>
                <c:ptCount val="1"/>
                <c:pt idx="0">
                  <c:v>Live Tree Biomass (Tons/Acre)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BiomassSpecies'!$M$2:$M$20</c:f>
              <c:strCache>
                <c:ptCount val="18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blackgum</c:v>
                </c:pt>
                <c:pt idx="4">
                  <c:v>eastern hemlock</c:v>
                </c:pt>
                <c:pt idx="5">
                  <c:v>green ash</c:v>
                </c:pt>
                <c:pt idx="6">
                  <c:v>pignut hickory</c:v>
                </c:pt>
                <c:pt idx="7">
                  <c:v>pin oak</c:v>
                </c:pt>
                <c:pt idx="8">
                  <c:v>pitch pine</c:v>
                </c:pt>
                <c:pt idx="9">
                  <c:v>red maple</c:v>
                </c:pt>
                <c:pt idx="10">
                  <c:v>red oak</c:v>
                </c:pt>
                <c:pt idx="11">
                  <c:v>red pine</c:v>
                </c:pt>
                <c:pt idx="12">
                  <c:v>red spruce</c:v>
                </c:pt>
                <c:pt idx="13">
                  <c:v>scarlet oak</c:v>
                </c:pt>
                <c:pt idx="14">
                  <c:v>sweet birch</c:v>
                </c:pt>
                <c:pt idx="15">
                  <c:v>white ash</c:v>
                </c:pt>
                <c:pt idx="16">
                  <c:v>white oak</c:v>
                </c:pt>
                <c:pt idx="17">
                  <c:v>white pine</c:v>
                </c:pt>
              </c:strCache>
            </c:strRef>
          </c:cat>
          <c:val>
            <c:numRef>
              <c:f>'33 BiomassSpecies'!$N$2:$N$20</c:f>
              <c:numCache>
                <c:formatCode>0.00</c:formatCode>
                <c:ptCount val="18"/>
                <c:pt idx="0">
                  <c:v>0.19465100000000002</c:v>
                </c:pt>
                <c:pt idx="1">
                  <c:v>0.31900250000000002</c:v>
                </c:pt>
                <c:pt idx="2">
                  <c:v>2.2758249999999998</c:v>
                </c:pt>
                <c:pt idx="3">
                  <c:v>0.198494</c:v>
                </c:pt>
                <c:pt idx="4">
                  <c:v>0.61762400000000006</c:v>
                </c:pt>
                <c:pt idx="5">
                  <c:v>0.30233850000000001</c:v>
                </c:pt>
                <c:pt idx="6">
                  <c:v>0.74519000000000002</c:v>
                </c:pt>
                <c:pt idx="7">
                  <c:v>4.1899094999999997</c:v>
                </c:pt>
                <c:pt idx="8">
                  <c:v>0.67734900000000009</c:v>
                </c:pt>
                <c:pt idx="9">
                  <c:v>9.0602819999999991</c:v>
                </c:pt>
                <c:pt idx="10">
                  <c:v>7.7188040000000004</c:v>
                </c:pt>
                <c:pt idx="11">
                  <c:v>1.2648969999999999</c:v>
                </c:pt>
                <c:pt idx="12">
                  <c:v>0.37561849999999997</c:v>
                </c:pt>
                <c:pt idx="13">
                  <c:v>13.2894755</c:v>
                </c:pt>
                <c:pt idx="14">
                  <c:v>0.15973500000000002</c:v>
                </c:pt>
                <c:pt idx="15">
                  <c:v>0.19883500000000001</c:v>
                </c:pt>
                <c:pt idx="16">
                  <c:v>3.2095579999999999</c:v>
                </c:pt>
                <c:pt idx="17">
                  <c:v>37.1038985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ser>
          <c:idx val="1"/>
          <c:order val="1"/>
          <c:tx>
            <c:strRef>
              <c:f>'33 BiomassSpecies'!$O$1</c:f>
              <c:strCache>
                <c:ptCount val="1"/>
                <c:pt idx="0">
                  <c:v>Dead Tree Biomass (Tons/Acre)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'33 BiomassSpecies'!$M$2:$M$20</c:f>
              <c:strCache>
                <c:ptCount val="18"/>
                <c:pt idx="0">
                  <c:v>American beech</c:v>
                </c:pt>
                <c:pt idx="1">
                  <c:v>bigtooth aspen</c:v>
                </c:pt>
                <c:pt idx="2">
                  <c:v>black oak</c:v>
                </c:pt>
                <c:pt idx="3">
                  <c:v>blackgum</c:v>
                </c:pt>
                <c:pt idx="4">
                  <c:v>eastern hemlock</c:v>
                </c:pt>
                <c:pt idx="5">
                  <c:v>green ash</c:v>
                </c:pt>
                <c:pt idx="6">
                  <c:v>pignut hickory</c:v>
                </c:pt>
                <c:pt idx="7">
                  <c:v>pin oak</c:v>
                </c:pt>
                <c:pt idx="8">
                  <c:v>pitch pine</c:v>
                </c:pt>
                <c:pt idx="9">
                  <c:v>red maple</c:v>
                </c:pt>
                <c:pt idx="10">
                  <c:v>red oak</c:v>
                </c:pt>
                <c:pt idx="11">
                  <c:v>red pine</c:v>
                </c:pt>
                <c:pt idx="12">
                  <c:v>red spruce</c:v>
                </c:pt>
                <c:pt idx="13">
                  <c:v>scarlet oak</c:v>
                </c:pt>
                <c:pt idx="14">
                  <c:v>sweet birch</c:v>
                </c:pt>
                <c:pt idx="15">
                  <c:v>white ash</c:v>
                </c:pt>
                <c:pt idx="16">
                  <c:v>white oak</c:v>
                </c:pt>
                <c:pt idx="17">
                  <c:v>white pine</c:v>
                </c:pt>
              </c:strCache>
            </c:strRef>
          </c:cat>
          <c:val>
            <c:numRef>
              <c:f>'33 BiomassSpecies'!$O$2:$O$20</c:f>
              <c:numCache>
                <c:formatCode>0.00</c:formatCode>
                <c:ptCount val="18"/>
                <c:pt idx="0">
                  <c:v>0</c:v>
                </c:pt>
                <c:pt idx="1">
                  <c:v>0.1319555</c:v>
                </c:pt>
                <c:pt idx="2">
                  <c:v>0.175816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0.167626</c:v>
                </c:pt>
                <c:pt idx="8">
                  <c:v>0</c:v>
                </c:pt>
                <c:pt idx="9">
                  <c:v>0.398644</c:v>
                </c:pt>
                <c:pt idx="10">
                  <c:v>0</c:v>
                </c:pt>
                <c:pt idx="11">
                  <c:v>0.48490750000000005</c:v>
                </c:pt>
                <c:pt idx="12">
                  <c:v>0</c:v>
                </c:pt>
                <c:pt idx="13">
                  <c:v>0.93914750000000002</c:v>
                </c:pt>
                <c:pt idx="14">
                  <c:v>0</c:v>
                </c:pt>
                <c:pt idx="15">
                  <c:v>0</c:v>
                </c:pt>
                <c:pt idx="16">
                  <c:v>0.30018800000000001</c:v>
                </c:pt>
                <c:pt idx="17">
                  <c:v>2.2699579999999999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80424"/>
        <c:axId val="430972976"/>
      </c:barChart>
      <c:catAx>
        <c:axId val="43098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2976"/>
        <c:crosses val="autoZero"/>
        <c:auto val="1"/>
        <c:lblAlgn val="ctr"/>
        <c:lblOffset val="100"/>
        <c:noMultiLvlLbl val="0"/>
      </c:catAx>
      <c:valAx>
        <c:axId val="43097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[Report_Template_ASR_20191230.xlsx]33 BiomassSpecies!Report16B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 Biomass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BiomassSpecies'!$N$47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BiomassSpecies'!$M$48:$M$52</c:f>
              <c:strCache>
                <c:ptCount val="4"/>
                <c:pt idx="0">
                  <c:v>red maple</c:v>
                </c:pt>
                <c:pt idx="1">
                  <c:v>red oak</c:v>
                </c:pt>
                <c:pt idx="2">
                  <c:v>scarlet oak</c:v>
                </c:pt>
                <c:pt idx="3">
                  <c:v>white pine</c:v>
                </c:pt>
              </c:strCache>
            </c:strRef>
          </c:cat>
          <c:val>
            <c:numRef>
              <c:f>'33 BiomassSpecies'!$N$48:$N$52</c:f>
              <c:numCache>
                <c:formatCode>General</c:formatCode>
                <c:ptCount val="4"/>
                <c:pt idx="0">
                  <c:v>0.2549619649675387</c:v>
                </c:pt>
                <c:pt idx="1">
                  <c:v>0.43965125764214741</c:v>
                </c:pt>
                <c:pt idx="2">
                  <c:v>0.6511260475893027</c:v>
                </c:pt>
                <c:pt idx="3">
                  <c:v>9.7687321336573693E-2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73760"/>
        <c:axId val="430978856"/>
      </c:barChart>
      <c:catAx>
        <c:axId val="43097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856"/>
        <c:crosses val="autoZero"/>
        <c:auto val="1"/>
        <c:lblAlgn val="ctr"/>
        <c:lblOffset val="100"/>
        <c:noMultiLvlLbl val="0"/>
      </c:catAx>
      <c:valAx>
        <c:axId val="430978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[Report_Template_ASR_20191230.xlsx]33 BiomassSpecies!PivotTable2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Sapling Biomass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BiomassSpecies'!$N$80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BiomassSpecies'!$M$81:$M$84</c:f>
              <c:strCache>
                <c:ptCount val="3"/>
                <c:pt idx="0">
                  <c:v>eastern hemlock</c:v>
                </c:pt>
                <c:pt idx="1">
                  <c:v>green ash</c:v>
                </c:pt>
                <c:pt idx="2">
                  <c:v>red maple</c:v>
                </c:pt>
              </c:strCache>
            </c:strRef>
          </c:cat>
          <c:val>
            <c:numRef>
              <c:f>'33 BiomassSpecies'!$N$81:$N$84</c:f>
              <c:numCache>
                <c:formatCode>General</c:formatCode>
                <c:ptCount val="3"/>
                <c:pt idx="0">
                  <c:v>8.1916508854656206E-2</c:v>
                </c:pt>
                <c:pt idx="1">
                  <c:v>0.10834348904249858</c:v>
                </c:pt>
                <c:pt idx="2">
                  <c:v>0.93235971997514266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3D-4C9F-AC8A-32FA9960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2"/>
        <c:overlap val="100"/>
        <c:axId val="430974152"/>
        <c:axId val="430974544"/>
      </c:barChart>
      <c:catAx>
        <c:axId val="43097415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544"/>
        <c:crosses val="autoZero"/>
        <c:auto val="1"/>
        <c:lblAlgn val="ctr"/>
        <c:lblOffset val="100"/>
        <c:noMultiLvlLbl val="0"/>
      </c:catAx>
      <c:valAx>
        <c:axId val="43097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[Report_Template_ASR_20191230.xlsx]33 BiomassSpecies!PivotTable3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Biomass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113263388036421"/>
          <c:y val="0.15150569524891419"/>
          <c:w val="0.87709980313998392"/>
          <c:h val="0.6336120430640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'33 BiomassSpecies'!$N$109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BiomassSpecies'!$M$110:$M$114</c:f>
              <c:strCache>
                <c:ptCount val="4"/>
                <c:pt idx="0">
                  <c:v>black oak</c:v>
                </c:pt>
                <c:pt idx="1">
                  <c:v>green ash</c:v>
                </c:pt>
                <c:pt idx="2">
                  <c:v>pignut hickory</c:v>
                </c:pt>
                <c:pt idx="3">
                  <c:v>red maple</c:v>
                </c:pt>
              </c:strCache>
            </c:strRef>
          </c:cat>
          <c:val>
            <c:numRef>
              <c:f>'33 BiomassSpecies'!$N$110:$N$114</c:f>
              <c:numCache>
                <c:formatCode>General</c:formatCode>
                <c:ptCount val="4"/>
                <c:pt idx="0">
                  <c:v>2.7721029369657169E-8</c:v>
                </c:pt>
                <c:pt idx="1">
                  <c:v>1.8480686246438115E-9</c:v>
                </c:pt>
                <c:pt idx="2">
                  <c:v>1.8480686246438115E-9</c:v>
                </c:pt>
                <c:pt idx="3">
                  <c:v>5.7659741088886922E-7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71-4C8D-85EB-E9F5B240D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0977680"/>
        <c:axId val="430978072"/>
      </c:barChart>
      <c:catAx>
        <c:axId val="4309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072"/>
        <c:crosses val="autoZero"/>
        <c:auto val="1"/>
        <c:lblAlgn val="ctr"/>
        <c:lblOffset val="100"/>
        <c:noMultiLvlLbl val="0"/>
      </c:catAx>
      <c:valAx>
        <c:axId val="43097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[Report_Template_ASR_20191230.xlsx]34 BiomassSummary!Report16C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Biomass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'34 BiomassSummary'!$O$1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'34 BiomassSummary'!$N$2:$N$10</c:f>
              <c:strCache>
                <c:ptCount val="8"/>
                <c:pt idx="0">
                  <c:v>Live tree</c:v>
                </c:pt>
                <c:pt idx="1">
                  <c:v>Dead tree</c:v>
                </c:pt>
                <c:pt idx="2">
                  <c:v>Seedling</c:v>
                </c:pt>
                <c:pt idx="3">
                  <c:v>Sapling</c:v>
                </c:pt>
                <c:pt idx="4">
                  <c:v>Shrub</c:v>
                </c:pt>
                <c:pt idx="5">
                  <c:v>Forbs</c:v>
                </c:pt>
                <c:pt idx="6">
                  <c:v>Graminoids</c:v>
                </c:pt>
                <c:pt idx="7">
                  <c:v>CWD</c:v>
                </c:pt>
              </c:strCache>
            </c:strRef>
          </c:cat>
          <c:val>
            <c:numRef>
              <c:f>'34 BiomassSummary'!$O$2:$O$10</c:f>
              <c:numCache>
                <c:formatCode>0.00</c:formatCode>
                <c:ptCount val="8"/>
                <c:pt idx="0">
                  <c:v>81.901487000000003</c:v>
                </c:pt>
                <c:pt idx="1">
                  <c:v>4.8682424999999991</c:v>
                </c:pt>
                <c:pt idx="2">
                  <c:v>1.7678235396263824E-7</c:v>
                </c:pt>
                <c:pt idx="3">
                  <c:v>8.5629936915004062E-2</c:v>
                </c:pt>
                <c:pt idx="4">
                  <c:v>0.71162872525639365</c:v>
                </c:pt>
                <c:pt idx="5">
                  <c:v>2.7139882554155026</c:v>
                </c:pt>
                <c:pt idx="6">
                  <c:v>0.43646309746533352</c:v>
                </c:pt>
                <c:pt idx="7">
                  <c:v>1.4434265915355617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F3-4E4E-AD9B-823AA7A51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237312"/>
        <c:axId val="430237704"/>
      </c:barChart>
      <c:catAx>
        <c:axId val="43023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704"/>
        <c:crosses val="autoZero"/>
        <c:auto val="1"/>
        <c:lblAlgn val="ctr"/>
        <c:lblOffset val="100"/>
        <c:noMultiLvlLbl val="0"/>
      </c:catAx>
      <c:valAx>
        <c:axId val="43023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Tons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2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4" Type="http://schemas.openxmlformats.org/officeDocument/2006/relationships/chart" Target="../charts/chart43.xml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4" Type="http://schemas.openxmlformats.org/officeDocument/2006/relationships/chart" Target="../charts/chart50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19438</xdr:colOff>
      <xdr:row>0</xdr:row>
      <xdr:rowOff>7619</xdr:rowOff>
    </xdr:from>
    <xdr:to>
      <xdr:col>38</xdr:col>
      <xdr:colOff>2089667</xdr:colOff>
      <xdr:row>34</xdr:row>
      <xdr:rowOff>184668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1370434</xdr:colOff>
      <xdr:row>0</xdr:row>
      <xdr:rowOff>29157</xdr:rowOff>
    </xdr:from>
    <xdr:to>
      <xdr:col>55</xdr:col>
      <xdr:colOff>0</xdr:colOff>
      <xdr:row>35</xdr:row>
      <xdr:rowOff>9719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59</xdr:col>
      <xdr:colOff>9720</xdr:colOff>
      <xdr:row>0</xdr:row>
      <xdr:rowOff>48596</xdr:rowOff>
    </xdr:from>
    <xdr:to>
      <xdr:col>73</xdr:col>
      <xdr:colOff>894184</xdr:colOff>
      <xdr:row>34</xdr:row>
      <xdr:rowOff>155509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78</xdr:col>
      <xdr:colOff>29158</xdr:colOff>
      <xdr:row>0</xdr:row>
      <xdr:rowOff>27993</xdr:rowOff>
    </xdr:from>
    <xdr:to>
      <xdr:col>90</xdr:col>
      <xdr:colOff>1039974</xdr:colOff>
      <xdr:row>34</xdr:row>
      <xdr:rowOff>174949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10</xdr:row>
      <xdr:rowOff>15240</xdr:rowOff>
    </xdr:from>
    <xdr:to>
      <xdr:col>11</xdr:col>
      <xdr:colOff>541021</xdr:colOff>
      <xdr:row>35</xdr:row>
      <xdr:rowOff>137161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22860</xdr:colOff>
      <xdr:row>10</xdr:row>
      <xdr:rowOff>7619</xdr:rowOff>
    </xdr:from>
    <xdr:to>
      <xdr:col>23</xdr:col>
      <xdr:colOff>68580</xdr:colOff>
      <xdr:row>35</xdr:row>
      <xdr:rowOff>144780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1906</xdr:colOff>
      <xdr:row>0</xdr:row>
      <xdr:rowOff>38100</xdr:rowOff>
    </xdr:from>
    <xdr:to>
      <xdr:col>23</xdr:col>
      <xdr:colOff>581026</xdr:colOff>
      <xdr:row>29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9525</xdr:colOff>
      <xdr:row>0</xdr:row>
      <xdr:rowOff>95250</xdr:rowOff>
    </xdr:from>
    <xdr:to>
      <xdr:col>53</xdr:col>
      <xdr:colOff>561974</xdr:colOff>
      <xdr:row>28</xdr:row>
      <xdr:rowOff>15240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9525</xdr:colOff>
      <xdr:row>0</xdr:row>
      <xdr:rowOff>9524</xdr:rowOff>
    </xdr:from>
    <xdr:to>
      <xdr:col>31</xdr:col>
      <xdr:colOff>9524</xdr:colOff>
      <xdr:row>29</xdr:row>
      <xdr:rowOff>190499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1400176</xdr:colOff>
      <xdr:row>0</xdr:row>
      <xdr:rowOff>9524</xdr:rowOff>
    </xdr:from>
    <xdr:to>
      <xdr:col>38</xdr:col>
      <xdr:colOff>2019300</xdr:colOff>
      <xdr:row>29</xdr:row>
      <xdr:rowOff>9525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321944</xdr:colOff>
      <xdr:row>8</xdr:row>
      <xdr:rowOff>135254</xdr:rowOff>
    </xdr:from>
    <xdr:to>
      <xdr:col>15</xdr:col>
      <xdr:colOff>396240</xdr:colOff>
      <xdr:row>34</xdr:row>
      <xdr:rowOff>7620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16667</xdr:colOff>
      <xdr:row>1</xdr:row>
      <xdr:rowOff>95250</xdr:rowOff>
    </xdr:from>
    <xdr:to>
      <xdr:col>38</xdr:col>
      <xdr:colOff>809624</xdr:colOff>
      <xdr:row>42</xdr:row>
      <xdr:rowOff>154781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91440</xdr:colOff>
      <xdr:row>0</xdr:row>
      <xdr:rowOff>0</xdr:rowOff>
    </xdr:from>
    <xdr:to>
      <xdr:col>24</xdr:col>
      <xdr:colOff>571500</xdr:colOff>
      <xdr:row>18</xdr:row>
      <xdr:rowOff>83820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138906</xdr:colOff>
      <xdr:row>24</xdr:row>
      <xdr:rowOff>5557</xdr:rowOff>
    </xdr:from>
    <xdr:to>
      <xdr:col>24</xdr:col>
      <xdr:colOff>583405</xdr:colOff>
      <xdr:row>43</xdr:row>
      <xdr:rowOff>67470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0</xdr:row>
      <xdr:rowOff>45720</xdr:rowOff>
    </xdr:from>
    <xdr:to>
      <xdr:col>18</xdr:col>
      <xdr:colOff>525780</xdr:colOff>
      <xdr:row>19</xdr:row>
      <xdr:rowOff>30480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30481</xdr:colOff>
      <xdr:row>0</xdr:row>
      <xdr:rowOff>19051</xdr:rowOff>
    </xdr:from>
    <xdr:to>
      <xdr:col>14</xdr:col>
      <xdr:colOff>238126</xdr:colOff>
      <xdr:row>16</xdr:row>
      <xdr:rowOff>17010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22961</xdr:colOff>
      <xdr:row>17</xdr:row>
      <xdr:rowOff>14627</xdr:rowOff>
    </xdr:from>
    <xdr:to>
      <xdr:col>14</xdr:col>
      <xdr:colOff>263637</xdr:colOff>
      <xdr:row>33</xdr:row>
      <xdr:rowOff>8505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19050</xdr:rowOff>
    </xdr:from>
    <xdr:to>
      <xdr:col>13</xdr:col>
      <xdr:colOff>342900</xdr:colOff>
      <xdr:row>34</xdr:row>
      <xdr:rowOff>60960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243840</xdr:colOff>
      <xdr:row>0</xdr:row>
      <xdr:rowOff>49530</xdr:rowOff>
    </xdr:from>
    <xdr:to>
      <xdr:col>25</xdr:col>
      <xdr:colOff>350520</xdr:colOff>
      <xdr:row>22</xdr:row>
      <xdr:rowOff>129540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23811</xdr:colOff>
      <xdr:row>6</xdr:row>
      <xdr:rowOff>180974</xdr:rowOff>
    </xdr:from>
    <xdr:to>
      <xdr:col>13</xdr:col>
      <xdr:colOff>552449</xdr:colOff>
      <xdr:row>30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83820</xdr:colOff>
      <xdr:row>0</xdr:row>
      <xdr:rowOff>80010</xdr:rowOff>
    </xdr:from>
    <xdr:to>
      <xdr:col>22</xdr:col>
      <xdr:colOff>510540</xdr:colOff>
      <xdr:row>24</xdr:row>
      <xdr:rowOff>175260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87630</xdr:colOff>
      <xdr:row>0</xdr:row>
      <xdr:rowOff>34290</xdr:rowOff>
    </xdr:from>
    <xdr:to>
      <xdr:col>14</xdr:col>
      <xdr:colOff>571500</xdr:colOff>
      <xdr:row>22</xdr:row>
      <xdr:rowOff>22860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5</xdr:row>
      <xdr:rowOff>0</xdr:rowOff>
    </xdr:from>
    <xdr:to>
      <xdr:col>13</xdr:col>
      <xdr:colOff>19049</xdr:colOff>
      <xdr:row>27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0</xdr:rowOff>
    </xdr:from>
    <xdr:to>
      <xdr:col>11</xdr:col>
      <xdr:colOff>285749</xdr:colOff>
      <xdr:row>19</xdr:row>
      <xdr:rowOff>161924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228600</xdr:colOff>
      <xdr:row>0</xdr:row>
      <xdr:rowOff>87630</xdr:rowOff>
    </xdr:from>
    <xdr:to>
      <xdr:col>25</xdr:col>
      <xdr:colOff>502920</xdr:colOff>
      <xdr:row>22</xdr:row>
      <xdr:rowOff>22860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0.35874</cdr:x>
      <cdr:y>0.05486</cdr:y>
    </cdr:from>
    <cdr:to>
      <cdr:x>0.5632</cdr:x>
      <cdr:y>0.18961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41352" y="217171"/>
          <a:ext cx="1676368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600"/>
            <a:t>Tree-Widlife Values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15</xdr:row>
      <xdr:rowOff>83820</xdr:rowOff>
    </xdr:from>
    <xdr:to>
      <xdr:col>17</xdr:col>
      <xdr:colOff>257175</xdr:colOff>
      <xdr:row>43</xdr:row>
      <xdr:rowOff>19049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536666</xdr:colOff>
      <xdr:row>7</xdr:row>
      <xdr:rowOff>29392</xdr:rowOff>
    </xdr:from>
    <xdr:to>
      <xdr:col>19</xdr:col>
      <xdr:colOff>590006</xdr:colOff>
      <xdr:row>32</xdr:row>
      <xdr:rowOff>29392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20000</xdr:colOff>
      <xdr:row>26</xdr:row>
      <xdr:rowOff>123824</xdr:rowOff>
    </xdr:from>
    <xdr:to>
      <xdr:col>20</xdr:col>
      <xdr:colOff>83819</xdr:colOff>
      <xdr:row>65</xdr:row>
      <xdr:rowOff>137160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</xdr:colOff>
      <xdr:row>0</xdr:row>
      <xdr:rowOff>34290</xdr:rowOff>
    </xdr:from>
    <xdr:to>
      <xdr:col>18</xdr:col>
      <xdr:colOff>541020</xdr:colOff>
      <xdr:row>21</xdr:row>
      <xdr:rowOff>106680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14540</xdr:colOff>
      <xdr:row>0</xdr:row>
      <xdr:rowOff>11430</xdr:rowOff>
    </xdr:from>
    <xdr:to>
      <xdr:col>20</xdr:col>
      <xdr:colOff>0</xdr:colOff>
      <xdr:row>15</xdr:row>
      <xdr:rowOff>11430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18739</xdr:colOff>
      <xdr:row>15</xdr:row>
      <xdr:rowOff>195321</xdr:rowOff>
    </xdr:from>
    <xdr:to>
      <xdr:col>19</xdr:col>
      <xdr:colOff>592882</xdr:colOff>
      <xdr:row>31</xdr:row>
      <xdr:rowOff>933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16250</xdr:colOff>
      <xdr:row>32</xdr:row>
      <xdr:rowOff>17495</xdr:rowOff>
    </xdr:from>
    <xdr:to>
      <xdr:col>19</xdr:col>
      <xdr:colOff>602601</xdr:colOff>
      <xdr:row>47</xdr:row>
      <xdr:rowOff>17494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26670</xdr:rowOff>
    </xdr:from>
    <xdr:to>
      <xdr:col>25</xdr:col>
      <xdr:colOff>548640</xdr:colOff>
      <xdr:row>20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</xdr:colOff>
      <xdr:row>0</xdr:row>
      <xdr:rowOff>45720</xdr:rowOff>
    </xdr:from>
    <xdr:to>
      <xdr:col>13</xdr:col>
      <xdr:colOff>571500</xdr:colOff>
      <xdr:row>21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</xdr:colOff>
      <xdr:row>10</xdr:row>
      <xdr:rowOff>9524</xdr:rowOff>
    </xdr:from>
    <xdr:to>
      <xdr:col>13</xdr:col>
      <xdr:colOff>19050</xdr:colOff>
      <xdr:row>35</xdr:row>
      <xdr:rowOff>133349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34289</xdr:rowOff>
    </xdr:from>
    <xdr:to>
      <xdr:col>29</xdr:col>
      <xdr:colOff>144780</xdr:colOff>
      <xdr:row>20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0</xdr:row>
      <xdr:rowOff>0</xdr:rowOff>
    </xdr:from>
    <xdr:to>
      <xdr:col>13</xdr:col>
      <xdr:colOff>525780</xdr:colOff>
      <xdr:row>19</xdr:row>
      <xdr:rowOff>53340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0</xdr:row>
      <xdr:rowOff>19050</xdr:rowOff>
    </xdr:from>
    <xdr:to>
      <xdr:col>15</xdr:col>
      <xdr:colOff>563880</xdr:colOff>
      <xdr:row>19</xdr:row>
      <xdr:rowOff>121920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49530</xdr:rowOff>
    </xdr:from>
    <xdr:to>
      <xdr:col>11</xdr:col>
      <xdr:colOff>487680</xdr:colOff>
      <xdr:row>15</xdr:row>
      <xdr:rowOff>49530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5953</xdr:colOff>
      <xdr:row>0</xdr:row>
      <xdr:rowOff>0</xdr:rowOff>
    </xdr:from>
    <xdr:to>
      <xdr:col>30</xdr:col>
      <xdr:colOff>595312</xdr:colOff>
      <xdr:row>29</xdr:row>
      <xdr:rowOff>157163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17858</xdr:colOff>
      <xdr:row>32</xdr:row>
      <xdr:rowOff>9524</xdr:rowOff>
    </xdr:from>
    <xdr:to>
      <xdr:col>30</xdr:col>
      <xdr:colOff>595312</xdr:colOff>
      <xdr:row>64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5953</xdr:colOff>
      <xdr:row>65</xdr:row>
      <xdr:rowOff>188118</xdr:rowOff>
    </xdr:from>
    <xdr:to>
      <xdr:col>31</xdr:col>
      <xdr:colOff>0</xdr:colOff>
      <xdr:row>96</xdr:row>
      <xdr:rowOff>190499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23812</xdr:colOff>
      <xdr:row>98</xdr:row>
      <xdr:rowOff>188118</xdr:rowOff>
    </xdr:from>
    <xdr:to>
      <xdr:col>30</xdr:col>
      <xdr:colOff>595312</xdr:colOff>
      <xdr:row>130</xdr:row>
      <xdr:rowOff>11905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4761</xdr:colOff>
      <xdr:row>7</xdr:row>
      <xdr:rowOff>190499</xdr:rowOff>
    </xdr:from>
    <xdr:to>
      <xdr:col>17</xdr:col>
      <xdr:colOff>2590800</xdr:colOff>
      <xdr:row>29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466725</xdr:colOff>
      <xdr:row>30</xdr:row>
      <xdr:rowOff>19050</xdr:rowOff>
    </xdr:from>
    <xdr:to>
      <xdr:col>17</xdr:col>
      <xdr:colOff>2590800</xdr:colOff>
      <xdr:row>51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1319210</xdr:colOff>
      <xdr:row>7</xdr:row>
      <xdr:rowOff>182879</xdr:rowOff>
    </xdr:from>
    <xdr:to>
      <xdr:col>15</xdr:col>
      <xdr:colOff>114299</xdr:colOff>
      <xdr:row>42</xdr:row>
      <xdr:rowOff>68580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0.20508</cdr:x>
      <cdr:y>0</cdr:y>
    </cdr:from>
    <cdr:to>
      <cdr:x>0.80487</cdr:x>
      <cdr:y>0.07661</cdr:y>
    </cdr:to>
    <cdr:pic>
      <cdr:nvPicPr>
        <cdr:cNvPr id="2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075462" y="0"/>
          <a:ext cx="6070063" cy="502041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</xdr:colOff>
      <xdr:row>0</xdr:row>
      <xdr:rowOff>15240</xdr:rowOff>
    </xdr:from>
    <xdr:to>
      <xdr:col>31</xdr:col>
      <xdr:colOff>586740</xdr:colOff>
      <xdr:row>22</xdr:row>
      <xdr:rowOff>26958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8986</xdr:colOff>
      <xdr:row>46</xdr:row>
      <xdr:rowOff>9489</xdr:rowOff>
    </xdr:from>
    <xdr:to>
      <xdr:col>32</xdr:col>
      <xdr:colOff>16606</xdr:colOff>
      <xdr:row>68</xdr:row>
      <xdr:rowOff>8987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2001112</xdr:colOff>
      <xdr:row>79</xdr:row>
      <xdr:rowOff>13801</xdr:rowOff>
    </xdr:from>
    <xdr:to>
      <xdr:col>31</xdr:col>
      <xdr:colOff>593066</xdr:colOff>
      <xdr:row>97</xdr:row>
      <xdr:rowOff>137734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69154</xdr:colOff>
      <xdr:row>107</xdr:row>
      <xdr:rowOff>21421</xdr:rowOff>
    </xdr:from>
    <xdr:to>
      <xdr:col>32</xdr:col>
      <xdr:colOff>61536</xdr:colOff>
      <xdr:row>133</xdr:row>
      <xdr:rowOff>62901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851535</xdr:colOff>
      <xdr:row>0</xdr:row>
      <xdr:rowOff>0</xdr:rowOff>
    </xdr:from>
    <xdr:to>
      <xdr:col>12</xdr:col>
      <xdr:colOff>600075</xdr:colOff>
      <xdr:row>21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fw5ro-vsarcfs\r5_gis\NWRS\DNR\Forest_Network\Forest_Metrix\Documents\Report_Templates\Reports%20Template%20UP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_1_TreesLive&amp;Lead"/>
      <sheetName val="Report_2_Seedlings&amp;Saplings"/>
      <sheetName val="Report_4_Watchlist"/>
      <sheetName val="Report_5_TPA_Dia_Distribution"/>
      <sheetName val="Report_6_VegStructureProfile"/>
      <sheetName val="Report_7A_CrownPosition(TPA)"/>
      <sheetName val="Repot_7B_CrownPosition"/>
      <sheetName val="Report_8_Dead_Dia_Distribution"/>
      <sheetName val="Report_9A_CavityTreeClass"/>
      <sheetName val="Report_9B_CavityTreeDistributio"/>
      <sheetName val="Report_10_WildlifeValue"/>
      <sheetName val="Report_11_CWD"/>
      <sheetName val="Report_12_ClosureDispersalHgt"/>
      <sheetName val="Report_13A_CrownCondition"/>
      <sheetName val="Report_13B_CrownCondition"/>
      <sheetName val="Report_14_Browse"/>
      <sheetName val="Report_15A_Damage"/>
      <sheetName val="Report_15B_Damage"/>
      <sheetName val="Report_15C_Landform"/>
      <sheetName val="Report_16_Biomass"/>
      <sheetName val="Report_16 Biomass Totals"/>
      <sheetName val="Report 19"/>
      <sheetName val="Report 19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_rels/pivotCacheDefinition2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7.xml"/></Relationships>
</file>

<file path=xl/pivotCache/_rels/pivotCacheDefinition2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8.xml"/></Relationships>
</file>

<file path=xl/pivotCache/_rels/pivotCacheDefinition2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9.xml"/></Relationships>
</file>

<file path=xl/pivotCache/_rels/pivotCacheDefinition3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0.xml"/></Relationships>
</file>

<file path=xl/pivotCache/_rels/pivotCacheDefinition3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1.xml"/></Relationships>
</file>

<file path=xl/pivotCache/_rels/pivotCacheDefinition3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2.xml"/></Relationships>
</file>

<file path=xl/pivotCache/_rels/pivotCacheDefinition3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3.xml"/></Relationships>
</file>

<file path=xl/pivotCache/_rels/pivotCacheDefinition3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4.xml"/></Relationships>
</file>

<file path=xl/pivotCache/_rels/pivotCacheDefinition3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5.xml"/></Relationships>
</file>

<file path=xl/pivotCache/_rels/pivotCacheDefinition3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6.xml"/></Relationships>
</file>

<file path=xl/pivotCache/_rels/pivotCacheDefinition3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Bush" refreshedDate="43511.62709652778" missingItemsLimit="0" createdVersion="6" refreshedVersion="6" minRefreshableVersion="3" recordCount="9">
  <cacheSource type="worksheet">
    <worksheetSource ref="B1:C1048576" sheet="25 CrownConditionSummary_Stats"/>
  </cacheSource>
  <cacheFields count="2">
    <cacheField name="Metric" numFmtId="0">
      <sharedItems containsBlank="1" count="9">
        <s v="BA_SUM ALMOST DEAD"/>
        <s v="BA_SUM POOR"/>
        <s v="BA_SUM HEALTHY"/>
        <s v="BA_SUM SATISFACTORY"/>
        <s v="TPA_SUM ALMOST DEAD"/>
        <s v="TPA_SUM POOR"/>
        <s v="TPA_SUM HEALTHY"/>
        <s v="TPA_SUM SATISFACTORY"/>
        <m/>
      </sharedItems>
    </cacheField>
    <cacheField name="Mean" numFmtId="0">
      <sharedItems containsString="0" containsBlank="1" containsNumber="1" minValue="2.1818181818181817" maxValue="52.537174456395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39351854" missingItemsLimit="0" createdVersion="6" refreshedVersion="6" minRefreshableVersion="3" recordCount="19">
  <cacheSource type="worksheet">
    <worksheetSource ref="B1:G1048576" sheet="23 CrownConditionSpecies"/>
  </cacheSource>
  <cacheFields count="6">
    <cacheField name="Species " numFmtId="0">
      <sharedItems containsBlank="1" count="19">
        <s v="American beech"/>
        <s v="bigtooth aspen"/>
        <s v="black oak"/>
        <s v="blackgum"/>
        <s v="eastern hemlock"/>
        <s v="green ash"/>
        <s v="pignut hickory"/>
        <s v="pin oak"/>
        <s v="pitch pine"/>
        <s v="red maple"/>
        <s v="red oak"/>
        <s v="red pine"/>
        <s v="red spruce"/>
        <s v="scarlet oak"/>
        <s v="sweet birch"/>
        <s v="white ash"/>
        <s v="white oak"/>
        <s v="white pine"/>
        <m/>
      </sharedItems>
    </cacheField>
    <cacheField name="Healthy" numFmtId="0">
      <sharedItems containsString="0" containsBlank="1" containsNumber="1" containsInteger="1" minValue="0" maxValue="26"/>
    </cacheField>
    <cacheField name="Satisfactory" numFmtId="0">
      <sharedItems containsString="0" containsBlank="1" containsNumber="1" containsInteger="1" minValue="0" maxValue="26"/>
    </cacheField>
    <cacheField name="No_Crown" numFmtId="0">
      <sharedItems containsString="0" containsBlank="1" containsNumber="1" containsInteger="1" minValue="0" maxValue="0"/>
    </cacheField>
    <cacheField name="Poor" numFmtId="0">
      <sharedItems containsString="0" containsBlank="1" containsNumber="1" containsInteger="1" minValue="0" maxValue="4"/>
    </cacheField>
    <cacheField name="Almost_Dead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074074" createdVersion="6" refreshedVersion="6" minRefreshableVersion="3" recordCount="16">
  <cacheSource type="worksheet">
    <worksheetSource ref="B1:K1048576" sheet="3 Regen"/>
  </cacheSource>
  <cacheFields count="10">
    <cacheField name="Species" numFmtId="0">
      <sharedItems containsBlank="1" count="35">
        <s v="black oak"/>
        <s v="eastern hemlock"/>
        <s v="green ash"/>
        <s v="pignut hickory"/>
        <s v="red maple"/>
        <s v="red oak"/>
        <s v="scarlet oak"/>
        <s v="scrub oak"/>
        <s v="white oak"/>
        <s v="white pine"/>
        <m/>
        <s v="American hornbeam" u="1"/>
        <s v="beech" u="1"/>
        <s v="blackjack oak" u="1"/>
        <s v="flowering dogwood" u="1"/>
        <s v="poplar" u="1"/>
        <s v="hickory" u="1"/>
        <s v="hophornbeam" u="1"/>
        <s v="American beech" u="1"/>
        <s v="persimmon spp." u="1"/>
        <s v="mockernut hickory" u="1"/>
        <s v="American holly" u="1"/>
        <s v="pear hawthorn" u="1"/>
        <s v="Bradford/Callery pear" u="1"/>
        <s v="boxelder" u="1"/>
        <s v="pin oak" u="1"/>
        <s v="pitch pine" u="1"/>
        <s v="American sycamore" u="1"/>
        <s v="chestnut oak" u="1"/>
        <s v="blackgum" u="1"/>
        <s v="black cherry" u="1"/>
        <s v="pawpaw" u="1"/>
        <s v="black locust" u="1"/>
        <s v="other hardwood" u="1"/>
        <s v="northern red oak" u="1"/>
      </sharedItems>
    </cacheField>
    <cacheField name="Seedling_TPA" numFmtId="0">
      <sharedItems containsString="0" containsBlank="1" containsNumber="1" minValue="0" maxValue="1246.7910133981841"/>
    </cacheField>
    <cacheField name="Seedling_Count" numFmtId="0">
      <sharedItems containsString="0" containsBlank="1" containsNumber="1" containsInteger="1" minValue="0" maxValue="158"/>
    </cacheField>
    <cacheField name="Seedling_Percent" numFmtId="0">
      <sharedItems containsString="0" containsBlank="1" containsNumber="1" containsInteger="1" minValue="0" maxValue="62"/>
    </cacheField>
    <cacheField name="Sapling_TPA" numFmtId="0">
      <sharedItems containsString="0" containsBlank="1" containsNumber="1" minValue="0" maxValue="94.692988359355795"/>
    </cacheField>
    <cacheField name="Sapling_Count" numFmtId="0">
      <sharedItems containsString="0" containsBlank="1" containsNumber="1" containsInteger="1" minValue="0" maxValue="12"/>
    </cacheField>
    <cacheField name="Sapling_Percent" numFmtId="0">
      <sharedItems containsString="0" containsBlank="1" containsNumber="1" containsInteger="1" minValue="0" maxValue="44"/>
    </cacheField>
    <cacheField name="Total_Regen_TPA" numFmtId="0">
      <sharedItems containsString="0" containsBlank="1" containsNumber="1" minValue="7.8910823632796312" maxValue="1341.4840017575398"/>
    </cacheField>
    <cacheField name="Total_Regen_Count" numFmtId="0">
      <sharedItems containsString="0" containsBlank="1" containsNumber="1" containsInteger="1" minValue="1" maxValue="170"/>
    </cacheField>
    <cacheField name="Total_Regen_Percent" numFmtId="0">
      <sharedItems containsString="0" containsBlank="1" containsNumber="1" minValue="0.3546099290780142" maxValue="60.2836879432624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1203702" missingItemsLimit="0" createdVersion="6" refreshedVersion="6" minRefreshableVersion="3" recordCount="32">
  <cacheSource type="worksheet">
    <worksheetSource ref="A1:P1048576" sheet="1 TreeComposition"/>
  </cacheSource>
  <cacheFields count="16">
    <cacheField name="LocName" numFmtId="0">
      <sharedItems containsBlank="1"/>
    </cacheField>
    <cacheField name="Species" numFmtId="0">
      <sharedItems containsBlank="1" count="19">
        <s v="white pine"/>
        <s v="scarlet oak"/>
        <s v="red maple"/>
        <s v="red oak"/>
        <s v="white oak"/>
        <s v="pin oak"/>
        <s v="black oak"/>
        <s v="red pine"/>
        <s v="eastern hemlock"/>
        <s v="pitch pine"/>
        <s v="red spruce"/>
        <s v="pignut hickory"/>
        <s v="bigtooth aspen"/>
        <s v="green ash"/>
        <s v="American beech"/>
        <s v="sweet birch"/>
        <s v="blackgum"/>
        <s v="white ash"/>
        <m/>
      </sharedItems>
    </cacheField>
    <cacheField name="BA_Live" numFmtId="0">
      <sharedItems containsString="0" containsBlank="1" containsNumber="1" minValue="0.26316000000000001" maxValue="82.105260000000001"/>
    </cacheField>
    <cacheField name="Percent_BA_Live" numFmtId="0">
      <sharedItems containsString="0" containsBlank="1" containsNumber="1" minValue="0.16750550968115147" maxValue="52.261298920061783"/>
    </cacheField>
    <cacheField name="BA_Dead" numFmtId="0">
      <sharedItems containsString="0" containsBlank="1" containsNumber="1" minValue="0" maxValue="6.3157899999999998"/>
    </cacheField>
    <cacheField name="Percent_BA_Dead" numFmtId="0">
      <sharedItems containsString="0" containsBlank="1" containsNumber="1" minValue="0" maxValue="4.020100406555402"/>
    </cacheField>
    <cacheField name="TPA_Live" numFmtId="0">
      <sharedItems containsString="0" containsBlank="1" containsNumber="1" minValue="2.383E-2" maxValue="80.047820000000002"/>
    </cacheField>
    <cacheField name="Percent_TPA_Live" numFmtId="0">
      <sharedItems containsString="0" containsBlank="1" containsNumber="1" minValue="1.1522581212922118E-2" maxValue="38.705728362038251"/>
    </cacheField>
    <cacheField name="TPA_Dead" numFmtId="0">
      <sharedItems containsString="0" containsBlank="1" containsNumber="1" minValue="0" maxValue="15.98573"/>
    </cacheField>
    <cacheField name="Percent_TPA_Dead" numFmtId="0">
      <sharedItems containsString="0" containsBlank="1" containsNumber="1" minValue="0" maxValue="7.7296211570644351"/>
    </cacheField>
    <cacheField name="QMD_LIVE" numFmtId="0">
      <sharedItems containsString="0" containsBlank="1" containsNumber="1" minValue="7.2473900000000002" maxValue="44.997700000000002"/>
    </cacheField>
    <cacheField name="QMD_DEAD" numFmtId="0">
      <sharedItems containsString="0" containsBlank="1" containsNumber="1" minValue="0" maxValue="12.00027"/>
    </cacheField>
    <cacheField name="QMD_ALL" numFmtId="0">
      <sharedItems containsString="0" containsBlank="1" containsNumber="1" minValue="7.2473900000000002" maxValue="44.997700000000002"/>
    </cacheField>
    <cacheField name="MEAN_DIA_LIVE" numFmtId="0">
      <sharedItems containsString="0" containsBlank="1" containsNumber="1" minValue="7.5000000000000009" maxValue="45"/>
    </cacheField>
    <cacheField name="MEAN_DIA_DEAD" numFmtId="0">
      <sharedItems containsString="0" containsBlank="1" containsNumber="1" minValue="0" maxValue="12.600000000000001"/>
    </cacheField>
    <cacheField name="MEAN_DIA_ALL" numFmtId="0">
      <sharedItems containsString="0" containsBlank="1" containsNumber="1" minValue="7.5000000000000009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178241" missingItemsLimit="0" createdVersion="6" refreshedVersion="6" minRefreshableVersion="3" recordCount="32">
  <cacheSource type="worksheet">
    <worksheetSource ref="B1:P1048576" sheet="1 TreeComposition"/>
  </cacheSource>
  <cacheFields count="15">
    <cacheField name="Species" numFmtId="0">
      <sharedItems containsBlank="1" count="19">
        <s v="white pine"/>
        <s v="scarlet oak"/>
        <s v="red maple"/>
        <s v="red oak"/>
        <s v="white oak"/>
        <s v="pin oak"/>
        <s v="black oak"/>
        <s v="red pine"/>
        <s v="eastern hemlock"/>
        <s v="pitch pine"/>
        <s v="red spruce"/>
        <s v="pignut hickory"/>
        <s v="bigtooth aspen"/>
        <s v="green ash"/>
        <s v="American beech"/>
        <s v="sweet birch"/>
        <s v="blackgum"/>
        <s v="white ash"/>
        <m/>
      </sharedItems>
    </cacheField>
    <cacheField name="BA_Live" numFmtId="0">
      <sharedItems containsString="0" containsBlank="1" containsNumber="1" minValue="0.26316000000000001" maxValue="82.105260000000001"/>
    </cacheField>
    <cacheField name="Percent_BA_Live" numFmtId="0">
      <sharedItems containsString="0" containsBlank="1" containsNumber="1" minValue="0.16750550968115147" maxValue="52.261298920061783"/>
    </cacheField>
    <cacheField name="BA_Dead" numFmtId="0">
      <sharedItems containsString="0" containsBlank="1" containsNumber="1" minValue="0" maxValue="6.3157899999999998"/>
    </cacheField>
    <cacheField name="Percent_BA_Dead" numFmtId="0">
      <sharedItems containsString="0" containsBlank="1" containsNumber="1" minValue="0" maxValue="4.020100406555402"/>
    </cacheField>
    <cacheField name="TPA_Live" numFmtId="0">
      <sharedItems containsString="0" containsBlank="1" containsNumber="1" minValue="2.383E-2" maxValue="80.047820000000002"/>
    </cacheField>
    <cacheField name="Percent_TPA_Live" numFmtId="0">
      <sharedItems containsString="0" containsBlank="1" containsNumber="1" minValue="1.1522581212922118E-2" maxValue="38.705728362038251"/>
    </cacheField>
    <cacheField name="TPA_Dead" numFmtId="0">
      <sharedItems containsString="0" containsBlank="1" containsNumber="1" minValue="0" maxValue="15.98573"/>
    </cacheField>
    <cacheField name="Percent_TPA_Dead" numFmtId="0">
      <sharedItems containsString="0" containsBlank="1" containsNumber="1" minValue="0" maxValue="7.7296211570644351"/>
    </cacheField>
    <cacheField name="QMD_LIVE" numFmtId="0">
      <sharedItems containsString="0" containsBlank="1" containsNumber="1" minValue="7.2473900000000002" maxValue="44.997700000000002"/>
    </cacheField>
    <cacheField name="QMD_DEAD" numFmtId="0">
      <sharedItems containsString="0" containsBlank="1" containsNumber="1" minValue="0" maxValue="12.00027"/>
    </cacheField>
    <cacheField name="QMD_ALL" numFmtId="0">
      <sharedItems containsString="0" containsBlank="1" containsNumber="1" minValue="7.2473900000000002" maxValue="44.997700000000002"/>
    </cacheField>
    <cacheField name="MEAN_DIA_LIVE" numFmtId="0">
      <sharedItems containsString="0" containsBlank="1" containsNumber="1" minValue="7.5000000000000009" maxValue="45"/>
    </cacheField>
    <cacheField name="MEAN_DIA_DEAD" numFmtId="0">
      <sharedItems containsString="0" containsBlank="1" containsNumber="1" minValue="0" maxValue="12.600000000000001"/>
    </cacheField>
    <cacheField name="MEAN_DIA_ALL" numFmtId="0">
      <sharedItems containsString="0" containsBlank="1" containsNumber="1" minValue="7.5000000000000009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2592595" missingItemsLimit="0" createdVersion="6" refreshedVersion="6" minRefreshableVersion="3" recordCount="74">
  <cacheSource type="worksheet">
    <worksheetSource ref="B1:J1048576" sheet="5 VegComposition"/>
  </cacheSource>
  <cacheFields count="9">
    <cacheField name="Growth Form" numFmtId="0">
      <sharedItems containsBlank="1" count="6">
        <s v="Tree"/>
        <s v="Shrub"/>
        <s v="Seedling/Sapling"/>
        <s v="Forb"/>
        <s v="Graminoid"/>
        <m/>
      </sharedItems>
    </cacheField>
    <cacheField name="Species" numFmtId="0">
      <sharedItems containsBlank="1" count="63">
        <s v="American beech"/>
        <s v="bigtooth aspen"/>
        <s v="black locust"/>
        <s v="black oak"/>
        <s v="eastern hemlock"/>
        <s v="pignut hickory"/>
        <s v="pin oak"/>
        <s v="pitch pine"/>
        <s v="red maple"/>
        <s v="red oak"/>
        <s v="red pine"/>
        <s v="red spruce"/>
        <s v="scarlet oak"/>
        <s v="scrub oak"/>
        <s v="sweet birch"/>
        <s v="white ash"/>
        <s v="white oak"/>
        <s v="white pine"/>
        <s v="cat greenbrier"/>
        <s v="coastal sweetpepperbush"/>
        <s v="eastern poison ivy"/>
        <s v="eastern teaberry"/>
        <s v="Glossy buckthorn "/>
        <s v="highbush blueberry"/>
        <s v="lowbush blueberry"/>
        <s v="Oriental bittersweet"/>
        <s v="partridgeberry"/>
        <s v="pipsissewa"/>
        <s v="serviceberry, shadbush species"/>
        <s v="sheep laurel"/>
        <s v="swamp azalea"/>
        <s v="Winterberry"/>
        <s v="blackgum"/>
        <s v="gray birch"/>
        <s v="green ash"/>
        <s v="hophornbeam"/>
        <s v="yellow birch"/>
        <s v="broad beechfern"/>
        <s v="butter and eggs"/>
        <s v="Canada mayflower"/>
        <s v="cinnamon fern"/>
        <s v="common yarrow"/>
        <s v="Goldenrod spp."/>
        <s v="long beechfern"/>
        <s v="Lycopodium spp."/>
        <s v="marginal woodfern"/>
        <s v="New England aster"/>
        <s v="New York fern"/>
        <s v="one-cone clubmoss"/>
        <s v="showy lady's slipper"/>
        <s v="skunk cabbage"/>
        <s v="Sphagnum spp"/>
        <s v="starflower"/>
        <s v="threeleaf goldthread"/>
        <s v="Unknown fern "/>
        <s v="Unknown forb"/>
        <s v="western brackenfern"/>
        <s v="wild sarsaparilla"/>
        <s v="deertongue"/>
        <s v="Grass spp."/>
        <s v="New England sedge"/>
        <s v="Sedge spp."/>
        <m/>
      </sharedItems>
    </cacheField>
    <cacheField name="Number Times Listed" numFmtId="0">
      <sharedItems containsString="0" containsBlank="1" containsNumber="1" containsInteger="1" minValue="1" maxValue="35"/>
    </cacheField>
    <cacheField name="Mean Cover" numFmtId="0">
      <sharedItems containsString="0" containsBlank="1" containsNumber="1" minValue="7.8947368421052627E-2" maxValue="31.763157894736842"/>
    </cacheField>
    <cacheField name="0-2 feet" numFmtId="0">
      <sharedItems containsString="0" containsBlank="1" containsNumber="1" minValue="0" maxValue="9.69"/>
    </cacheField>
    <cacheField name="2-6 feet" numFmtId="0">
      <sharedItems containsString="0" containsBlank="1" containsNumber="1" minValue="0" maxValue="1.91"/>
    </cacheField>
    <cacheField name="6-16 feet" numFmtId="0">
      <sharedItems containsString="0" containsBlank="1" containsNumber="1" minValue="0" maxValue="0.87"/>
    </cacheField>
    <cacheField name="&gt;16 feet" numFmtId="0">
      <sharedItems containsString="0" containsBlank="1" containsNumber="1" minValue="0" maxValue="0.41"/>
    </cacheField>
    <cacheField name="Layer Most Commonly Used" numFmtId="0">
      <sharedItems containsString="0" containsBlank="1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3287034" missingItemsLimit="0" createdVersion="6" refreshedVersion="6" minRefreshableVersion="3" recordCount="64">
  <cacheSource type="worksheet">
    <worksheetSource ref="B1:K1048576" sheet="33 BiomassSpecies"/>
  </cacheSource>
  <cacheFields count="10">
    <cacheField name="Species" numFmtId="0">
      <sharedItems containsBlank="1" count="59">
        <s v="American beech"/>
        <s v="bigtooth aspen"/>
        <s v="black oak"/>
        <s v="blackgum"/>
        <s v="eastern hemlock"/>
        <s v="green ash"/>
        <s v="pignut hickory"/>
        <s v="pin oak"/>
        <s v="pitch pine"/>
        <s v="red maple"/>
        <s v="red oak"/>
        <s v="red pine"/>
        <s v="red spruce"/>
        <s v="scarlet oak"/>
        <s v="scrub oak"/>
        <s v="sweet birch"/>
        <s v="white ash"/>
        <s v="white oak"/>
        <s v="white pine"/>
        <m/>
        <s v="cat greenbrier"/>
        <s v="coastal sweetpepperbush"/>
        <s v="eastern poison ivy"/>
        <s v="eastern teaberry"/>
        <s v="Glossy buckthorn "/>
        <s v="highbush blueberry"/>
        <s v="lowbush blueberry"/>
        <s v="Oriental bittersweet"/>
        <s v="partridgeberry"/>
        <s v="pipsissewa"/>
        <s v="serviceberry, shadbush species"/>
        <s v="sheep laurel"/>
        <s v="swamp azalea"/>
        <s v="Winterberry"/>
        <s v="broad beechfern"/>
        <s v="butter and eggs"/>
        <s v="Canada mayflower"/>
        <s v="cinnamon fern"/>
        <s v="common yarrow"/>
        <s v="Goldenrod spp."/>
        <s v="long beechfern"/>
        <s v="Lycopodium spp."/>
        <s v="marginal woodfern"/>
        <s v="New England aster"/>
        <s v="New York fern"/>
        <s v="one-cone clubmoss"/>
        <s v="showy lady's slipper"/>
        <s v="skunk cabbage"/>
        <s v="Sphagnum spp"/>
        <s v="starflower"/>
        <s v="threeleaf goldthread"/>
        <s v="Unknown fern "/>
        <s v="Unknown forb"/>
        <s v="western brackenfern"/>
        <s v="wild sarsaparilla"/>
        <s v="deertongue"/>
        <s v="Grass spp."/>
        <s v="New England sedge"/>
        <s v="Sedge spp."/>
      </sharedItems>
    </cacheField>
    <cacheField name="Live tree biomass" numFmtId="0">
      <sharedItems containsString="0" containsBlank="1" containsNumber="1" minValue="0" maxValue="37.1038985"/>
    </cacheField>
    <cacheField name="Dead tree biomass " numFmtId="0">
      <sharedItems containsString="0" containsBlank="1" containsNumber="1" minValue="0" maxValue="2.2699579999999999"/>
    </cacheField>
    <cacheField name="Seedling biomass" numFmtId="0">
      <sharedItems containsString="0" containsBlank="1" containsNumber="1" minValue="0" maxValue="5.7659741088886922E-7"/>
    </cacheField>
    <cacheField name="Sapling biomass" numFmtId="0">
      <sharedItems containsString="0" containsBlank="1" containsNumber="1" minValue="0" maxValue="0.93235971997514266"/>
    </cacheField>
    <cacheField name="Shrubs Biomass" numFmtId="0">
      <sharedItems containsString="0" containsBlank="1" containsNumber="1" minValue="0" maxValue="11.364509872693052"/>
    </cacheField>
    <cacheField name="Forbs Biomass" numFmtId="0">
      <sharedItems containsString="0" containsBlank="1" containsNumber="1" minValue="0" maxValue="24.660449899802515"/>
    </cacheField>
    <cacheField name="Graminoids Biomass" numFmtId="0">
      <sharedItems containsString="0" containsBlank="1" containsNumber="1" minValue="0" maxValue="2.1083748799100901"/>
    </cacheField>
    <cacheField name="CWD biomass " numFmtId="0">
      <sharedItems containsString="0" containsBlank="1" containsNumber="1" minValue="0" maxValue="0.6511260475893027"/>
    </cacheField>
    <cacheField name="Above ground biomass 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3981481" missingItemsLimit="0" createdVersion="6" refreshedVersion="6" minRefreshableVersion="3" recordCount="32">
  <cacheSource type="worksheet">
    <worksheetSource ref="B1:D1048576" sheet="12 DeadTreeDiameter"/>
  </cacheSource>
  <cacheFields count="3">
    <cacheField name="Diameter" numFmtId="0">
      <sharedItems containsString="0" containsBlank="1" containsNumber="1" containsInteger="1" minValue="5" maxValue="32" count="18"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2"/>
        <n v="32"/>
        <m/>
      </sharedItems>
    </cacheField>
    <cacheField name="TPA_Dead" numFmtId="0">
      <sharedItems containsString="0" containsBlank="1" containsNumber="1" minValue="4.7100000000000003E-2" maxValue="6.7012999999999998"/>
    </cacheField>
    <cacheField name="BA_Dead" numFmtId="0">
      <sharedItems containsString="0" containsBlank="1" containsNumber="1" minValue="0.26319999999999999" maxValue="1.57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4444443" missingItemsLimit="0" createdVersion="6" refreshedVersion="6" minRefreshableVersion="3" recordCount="32">
  <cacheSource type="worksheet">
    <worksheetSource ref="B1:D1048576" sheet="30 MerchantableSpeciesVolume"/>
  </cacheSource>
  <cacheFields count="3">
    <cacheField name="Species" numFmtId="0">
      <sharedItems containsBlank="1" count="19">
        <s v="American beech"/>
        <s v="bigtooth aspen"/>
        <s v="black oak"/>
        <s v="blackgum"/>
        <s v="eastern hemlock"/>
        <s v="green ash"/>
        <s v="pignut hickory"/>
        <s v="pin oak"/>
        <s v="pitch pine"/>
        <s v="red maple"/>
        <s v="red oak"/>
        <s v="red pine"/>
        <s v="red spruce"/>
        <s v="scarlet oak"/>
        <s v="sweet birch"/>
        <s v="white ash"/>
        <s v="white oak"/>
        <s v="white pine"/>
        <m/>
      </sharedItems>
    </cacheField>
    <cacheField name="Live Sawtimber (mbf)" numFmtId="0">
      <sharedItems containsString="0" containsBlank="1" containsNumber="1" minValue="0" maxValue="8.6672232181179805"/>
    </cacheField>
    <cacheField name="Dead Sawtimber (mbf)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4675927" createdVersion="6" refreshedVersion="6" minRefreshableVersion="3" recordCount="32">
  <cacheSource type="worksheet">
    <worksheetSource ref="B1:J1048576" sheet="30 MerchantableSpeciesVolume"/>
  </cacheSource>
  <cacheFields count="9">
    <cacheField name="Species" numFmtId="0">
      <sharedItems containsBlank="1" count="34">
        <s v="American beech"/>
        <s v="bigtooth aspen"/>
        <s v="black oak"/>
        <s v="blackgum"/>
        <s v="eastern hemlock"/>
        <s v="green ash"/>
        <s v="pignut hickory"/>
        <s v="pin oak"/>
        <s v="pitch pine"/>
        <s v="red maple"/>
        <s v="red oak"/>
        <s v="red pine"/>
        <s v="red spruce"/>
        <s v="scarlet oak"/>
        <s v="sweet birch"/>
        <s v="white ash"/>
        <s v="white oak"/>
        <s v="white pine"/>
        <m/>
        <s v="gray birch" u="1"/>
        <s v="yellow birch" u="1"/>
        <s v="striped maple" u="1"/>
        <s v="quaking aspen" u="1"/>
        <s v="Eastern Larch" u="1"/>
        <s v="oak spp" u="1"/>
        <s v="balsam fir" u="1"/>
        <s v="eastern red cedar" u="1"/>
        <s v="White birch" u="1"/>
        <s v="paper birch" u="1"/>
        <s v="black spruce" u="1"/>
        <s v="black cherry" u="1"/>
        <s v="white spruce" u="1"/>
        <s v="northern white-cedar" u="1"/>
        <s v="birch spp." u="1"/>
      </sharedItems>
    </cacheField>
    <cacheField name="Live Sawtimber (mbf)" numFmtId="0">
      <sharedItems containsString="0" containsBlank="1" containsNumber="1" minValue="0" maxValue="8.6672232181179805"/>
    </cacheField>
    <cacheField name="Dead Sawtimber (mbf)" numFmtId="0">
      <sharedItems containsString="0" containsBlank="1" containsNumber="1" containsInteger="1" minValue="0" maxValue="0"/>
    </cacheField>
    <cacheField name="Live pulp (cords)" numFmtId="0">
      <sharedItems containsString="0" containsBlank="1" containsNumber="1" minValue="9.5072993823714005E-3" maxValue="8.8552271008371495"/>
    </cacheField>
    <cacheField name="Dead pulp (cords)" numFmtId="0">
      <sharedItems containsString="0" containsBlank="1" containsNumber="1" containsInteger="1" minValue="0" maxValue="0"/>
    </cacheField>
    <cacheField name="Live Topwood (tons)" numFmtId="0">
      <sharedItems containsString="0" containsBlank="1" containsNumber="1" minValue="0" maxValue="6.1548589691086804"/>
    </cacheField>
    <cacheField name="Dead Topwood (tons)" numFmtId="0">
      <sharedItems containsString="0" containsBlank="1" containsNumber="1" minValue="0" maxValue="3.4167287812594598"/>
    </cacheField>
    <cacheField name="Live sawtimber and pulp (cords)" numFmtId="0">
      <sharedItems containsString="0" containsBlank="1" containsNumber="1" minValue="3.01365724696162E-2" maxValue="26.189673537073112"/>
    </cacheField>
    <cacheField name="Dead sawtimber and pulp (cords)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5370374" createdVersion="6" refreshedVersion="6" minRefreshableVersion="3" recordCount="11">
  <cacheSource type="worksheet">
    <worksheetSource ref="B1:C1048576" sheet="34 BiomassSummary"/>
  </cacheSource>
  <cacheFields count="2">
    <cacheField name="Category" numFmtId="0">
      <sharedItems containsBlank="1" count="9">
        <s v="Live tree"/>
        <s v="Dead tree"/>
        <s v="Seedling"/>
        <s v="Sapling"/>
        <s v="Shrub"/>
        <s v="Forbs"/>
        <s v="Graminoids"/>
        <s v="CWD"/>
        <m/>
      </sharedItems>
    </cacheField>
    <cacheField name="Tons Per Acre" numFmtId="0">
      <sharedItems containsString="0" containsBlank="1" containsNumber="1" minValue="1.7678235396263824E-7" maxValue="81.90148700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571759" missingItemsLimit="0" createdVersion="6" refreshedVersion="6" minRefreshableVersion="3" recordCount="8">
  <cacheSource type="worksheet">
    <worksheetSource ref="B1:C1048576" sheet="29 Landform"/>
  </cacheSource>
  <cacheFields count="2">
    <cacheField name="Landform" numFmtId="0">
      <sharedItems containsBlank="1" count="8">
        <s v="Flatwoods"/>
        <s v="Rolling Uplands"/>
        <s v="Narrow Flood Plains/Bottomlands"/>
        <s v="Other Mesic"/>
        <s v="Swamps/Bogs"/>
        <s v="Small Drains"/>
        <s v="Other hydric"/>
        <m/>
      </sharedItems>
    </cacheField>
    <cacheField name="Plot_Count" numFmtId="0">
      <sharedItems containsString="0" containsBlank="1" containsNumber="1" containsInteger="1" minValue="1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5949074" missingItemsLimit="0" createdVersion="6" refreshedVersion="6" minRefreshableVersion="3" recordCount="7">
  <cacheSource type="worksheet">
    <worksheetSource ref="B1:C1048576" sheet="27 DamageAgent"/>
  </cacheSource>
  <cacheFields count="2">
    <cacheField name="Damage_Class" numFmtId="0">
      <sharedItems containsBlank="1" count="7">
        <s v="Abiotic"/>
        <s v="Bark beetles"/>
        <s v="Chewing insects"/>
        <s v="Competition"/>
        <s v="Defoliators"/>
        <s v="Wild animals"/>
        <m/>
      </sharedItems>
    </cacheField>
    <cacheField name="Plot_Count" numFmtId="0">
      <sharedItems containsString="0" containsBlank="1" containsNumber="1" containsInteger="1" minValue="1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6180559" missingItemsLimit="0" createdVersion="6" refreshedVersion="6" minRefreshableVersion="3" recordCount="7">
  <cacheSource type="worksheet">
    <worksheetSource ref="B1:F1048576" sheet="26 DamageImpact"/>
  </cacheSource>
  <cacheFields count="5">
    <cacheField name="Damage_Class" numFmtId="0">
      <sharedItems containsBlank="1" count="7">
        <s v="Abiotic"/>
        <s v="Bark beetles"/>
        <s v="Chewing insects"/>
        <s v="Competition"/>
        <s v="Defoliators"/>
        <s v="Wild animals"/>
        <m/>
      </sharedItems>
    </cacheField>
    <cacheField name="No_Impact" numFmtId="0">
      <sharedItems containsString="0" containsBlank="1" containsNumber="1" containsInteger="1" minValue="0" maxValue="0"/>
    </cacheField>
    <cacheField name="Slight" numFmtId="0">
      <sharedItems containsString="0" containsBlank="1" containsNumber="1" containsInteger="1" minValue="0" maxValue="1"/>
    </cacheField>
    <cacheField name="Moderate" numFmtId="0">
      <sharedItems containsString="0" containsBlank="1" containsNumber="1" containsInteger="1" minValue="0" maxValue="6"/>
    </cacheField>
    <cacheField name="Significant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6412036" missingItemsLimit="0" createdVersion="6" refreshedVersion="6" minRefreshableVersion="3" recordCount="5">
  <cacheSource type="worksheet">
    <worksheetSource ref="B1:C1048576" sheet="28 Browse"/>
  </cacheSource>
  <cacheFields count="2">
    <cacheField name="Browse_Class" numFmtId="0">
      <sharedItems containsBlank="1" count="5">
        <s v="none"/>
        <s v="very low, many buds"/>
        <s v="low, &lt;25% seedlings browsed"/>
        <s v="medium, 25-50% seedlings browsed"/>
        <m/>
      </sharedItems>
    </cacheField>
    <cacheField name="Plot_Count" numFmtId="0">
      <sharedItems containsString="0" containsBlank="1" containsNumber="1" containsInteger="1" minValue="2" maxValue="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6759259" createdVersion="6" refreshedVersion="6" minRefreshableVersion="3" recordCount="5">
  <cacheSource type="worksheet">
    <worksheetSource ref="B1:C1048576" sheet="24 CrownConditionSummary"/>
  </cacheSource>
  <cacheFields count="2">
    <cacheField name="Crown_Condition" numFmtId="0">
      <sharedItems containsBlank="1" count="7">
        <s v="healthy"/>
        <s v="satisfactory"/>
        <s v="poor"/>
        <s v="almost dead"/>
        <m/>
        <s v="d" u="1"/>
        <s v="f" u="1"/>
      </sharedItems>
    </cacheField>
    <cacheField name="Percent_Total" numFmtId="0">
      <sharedItems containsString="0" containsBlank="1" containsNumber="1" containsInteger="1" minValue="2" maxValue="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7106483" createdVersion="6" refreshedVersion="6" minRefreshableVersion="3" recordCount="16">
  <cacheSource type="worksheet">
    <worksheetSource ref="F1:G1048576" sheet="22 CanopyStructure"/>
  </cacheSource>
  <cacheFields count="2">
    <cacheField name="Height_Class_ft" numFmtId="0">
      <sharedItems containsBlank="1" count="8">
        <s v="0-15  feet"/>
        <s v="16-35 feet"/>
        <s v="36-50 feet"/>
        <s v="51-70 feet"/>
        <s v="71-100 feet"/>
        <s v="100+ feet"/>
        <s v="Average"/>
        <m/>
      </sharedItems>
    </cacheField>
    <cacheField name="_Height_Plot_Count" numFmtId="0">
      <sharedItems containsString="0" containsBlank="1" containsNumber="1" minValue="0" maxValue="79.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733796" createdVersion="6" refreshedVersion="6" minRefreshableVersion="3" recordCount="5">
  <cacheSource type="worksheet">
    <worksheetSource ref="B1:C1048576" sheet="20 CWD"/>
  </cacheSource>
  <cacheFields count="2">
    <cacheField name="CWD_Attribute" numFmtId="0">
      <sharedItems containsBlank="1" count="9">
        <s v="Tons per acre"/>
        <s v="Log pieces per acre"/>
        <s v="Large end average diameter"/>
        <s v="Log length average"/>
        <m/>
        <s v="Large end diameter range" u="1"/>
        <s v="Log length range" u="1"/>
        <s v="Large end average diameter (inches)" u="1"/>
        <s v="Log length average (feet)" u="1"/>
      </sharedItems>
    </cacheField>
    <cacheField name="CWD_Measure" numFmtId="0">
      <sharedItems containsString="0" containsBlank="1" containsNumber="1" minValue="1.4" maxValue="27.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7916668" missingItemsLimit="0" createdVersion="6" refreshedVersion="6" minRefreshableVersion="3" recordCount="73">
  <cacheSource type="worksheet">
    <worksheetSource ref="B1:L1048576" sheet="16 TreeWildlifeValues"/>
  </cacheSource>
  <cacheFields count="11">
    <cacheField name="Species" numFmtId="0">
      <sharedItems containsBlank="1" count="11">
        <s v="white pine"/>
        <s v="eastern hemlock"/>
        <s v="white oak"/>
        <s v="red maple"/>
        <s v="scarlet oak"/>
        <s v="pin oak"/>
        <s v="red pine"/>
        <s v="black oak"/>
        <s v="red oak"/>
        <s v="pitch pine"/>
        <m/>
      </sharedItems>
    </cacheField>
    <cacheField name="Diameter" numFmtId="0">
      <sharedItems containsString="0" containsBlank="1" containsNumber="1" containsInteger="1" minValue="5" maxValue="36"/>
    </cacheField>
    <cacheField name="BB" numFmtId="0">
      <sharedItems containsString="0" containsBlank="1" containsNumber="1" containsInteger="1" minValue="0" maxValue="0"/>
    </cacheField>
    <cacheField name="CB" numFmtId="0">
      <sharedItems containsString="0" containsBlank="1" containsNumber="1" containsInteger="1" minValue="0" maxValue="0"/>
    </cacheField>
    <cacheField name="CS" numFmtId="0">
      <sharedItems containsString="0" containsBlank="1" containsNumber="1" minValue="0" maxValue="1.3403"/>
    </cacheField>
    <cacheField name="HB" numFmtId="0">
      <sharedItems containsString="0" containsBlank="1" containsNumber="1" minValue="0" maxValue="0.13370000000000001"/>
    </cacheField>
    <cacheField name="HT" numFmtId="0">
      <sharedItems containsString="0" containsBlank="1" containsNumber="1" containsInteger="1" minValue="0" maxValue="0"/>
    </cacheField>
    <cacheField name="LT" numFmtId="0">
      <sharedItems containsString="0" containsBlank="1" containsNumber="1" minValue="0" maxValue="3.9386999999999999"/>
    </cacheField>
    <cacheField name="NT" numFmtId="0">
      <sharedItems containsString="0" containsBlank="1" containsNumber="1" containsInteger="1" minValue="0" maxValue="0"/>
    </cacheField>
    <cacheField name="PT" numFmtId="0">
      <sharedItems containsString="0" containsBlank="1" containsNumber="1" containsInteger="1" minValue="0" maxValue="0"/>
    </cacheField>
    <cacheField name="SB" numFmtId="0">
      <sharedItems containsString="0" containsBlank="1" containsNumber="1" minValue="0" maxValue="1.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8495368" missingItemsLimit="0" createdVersion="6" refreshedVersion="6" minRefreshableVersion="3" recordCount="23">
  <cacheSource type="worksheet">
    <worksheetSource ref="B1:C1048576" sheet="15 TreeCavityDistribution"/>
  </cacheSource>
  <cacheFields count="2">
    <cacheField name="Diameter" numFmtId="0">
      <sharedItems containsString="0" containsBlank="1" containsNumber="1" containsInteger="1" minValue="9" maxValue="45" count="23"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9"/>
        <n v="30"/>
        <n v="31"/>
        <n v="33"/>
        <n v="45"/>
        <m/>
      </sharedItems>
    </cacheField>
    <cacheField name="TPA_Cavity_Trees" numFmtId="0">
      <sharedItems containsString="0" containsBlank="1" containsNumber="1" minValue="0.02" maxValue="0.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8842592" createdVersion="6" refreshedVersion="6" minRefreshableVersion="3" recordCount="9">
  <cacheSource type="worksheet">
    <worksheetSource ref="B1:C1048576" sheet="13 TreeCavityClass"/>
  </cacheSource>
  <cacheFields count="2">
    <cacheField name="Cavity_Class" numFmtId="0">
      <sharedItems containsBlank="1" count="9">
        <s v="1 cavity in tree, above 10'   &gt;8”"/>
        <s v="1 cavity in tree, above 10'   2 – 4”"/>
        <s v="1 cavity in tree, above 10'   4 – 8”"/>
        <s v="1 cavity in tree, below 10'   &gt;8”"/>
        <s v="1 cavity in tree, below 10'   2 – 4”"/>
        <s v="1 cavity in tree, below 10'   4 – 8”"/>
        <s v="2 or more cavities in the tree   "/>
        <s v="No cavity in tree   "/>
        <m/>
      </sharedItems>
    </cacheField>
    <cacheField name="TPA_Cavity_Trees" numFmtId="0">
      <sharedItems containsString="0" containsBlank="1" containsNumber="1" minValue="0.09" maxValue="200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9074076" createdVersion="6" refreshedVersion="6" minRefreshableVersion="3" recordCount="16">
  <cacheSource type="worksheet">
    <worksheetSource ref="B1:D1048576" sheet="8 CrownStructure"/>
  </cacheSource>
  <cacheFields count="3">
    <cacheField name="Crown_Position" numFmtId="0">
      <sharedItems containsBlank="1" count="4">
        <s v="dominant or co-dominant"/>
        <s v="overtopped (intermediate or suppressed)"/>
        <s v="super canopy (&gt;10' above dominant)"/>
        <m/>
      </sharedItems>
    </cacheField>
    <cacheField name="TPA_Total" numFmtId="0">
      <sharedItems containsString="0" containsBlank="1" containsNumber="1" minValue="1.4742" maxValue="100.2163"/>
    </cacheField>
    <cacheField name="BA_Total" numFmtId="0">
      <sharedItems containsString="0" containsBlank="1" containsNumber="1" minValue="6.0526" maxValue="115.5263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49652777" missingItemsLimit="0" createdVersion="6" refreshedVersion="6" minRefreshableVersion="3" recordCount="22">
  <cacheSource type="worksheet">
    <worksheetSource ref="B1:F1048576" sheet="7 CrownComposition"/>
  </cacheSource>
  <cacheFields count="5">
    <cacheField name="Species" numFmtId="0">
      <sharedItems containsBlank="1" count="19">
        <s v="American beech"/>
        <s v="bigtooth aspen"/>
        <s v="black oak"/>
        <s v="blackgum"/>
        <s v="eastern hemlock"/>
        <s v="green ash"/>
        <s v="pignut hickory"/>
        <s v="pin oak"/>
        <s v="pitch pine"/>
        <s v="red maple"/>
        <s v="red oak"/>
        <s v="red pine"/>
        <s v="red spruce"/>
        <s v="scarlet oak"/>
        <s v="sweet birch"/>
        <s v="white ash"/>
        <s v="white oak"/>
        <s v="white pine"/>
        <m/>
      </sharedItems>
    </cacheField>
    <cacheField name="TPA_Dominate_Codominate" numFmtId="0">
      <sharedItems containsString="0" containsBlank="1" containsNumber="1" minValue="0" maxValue="46.466366061150701"/>
    </cacheField>
    <cacheField name="TPA_No_Crown" numFmtId="0">
      <sharedItems containsString="0" containsBlank="1" containsNumber="1" containsInteger="1" minValue="0" maxValue="0"/>
    </cacheField>
    <cacheField name="TPA_Overtopped" numFmtId="0">
      <sharedItems containsString="0" containsBlank="1" containsNumber="1" minValue="0" maxValue="32.107218633531801"/>
    </cacheField>
    <cacheField name="TPA_Super_Canopy" numFmtId="0">
      <sharedItems containsString="0" containsBlank="1" containsNumber="1" minValue="0" maxValue="1.474230808915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" createdVersion="6" refreshedVersion="6" minRefreshableVersion="3" recordCount="6">
  <cacheSource type="worksheet">
    <worksheetSource ref="A1:G1048576" sheet="18 VegStructure"/>
  </cacheSource>
  <cacheFields count="7">
    <cacheField name="LocName" numFmtId="0">
      <sharedItems containsBlank="1"/>
    </cacheField>
    <cacheField name="Height_Class" numFmtId="0">
      <sharedItems containsBlank="1" count="7">
        <s v="Height 0 - 2 ft"/>
        <s v="Height 2 - 6 ft"/>
        <s v="Height 6 - 16 ft"/>
        <s v="Height above 16 ft"/>
        <s v="Aerial"/>
        <m/>
        <s v="dfg" u="1"/>
      </sharedItems>
    </cacheField>
    <cacheField name="Tally_Tree" numFmtId="0">
      <sharedItems containsString="0" containsBlank="1" containsNumber="1" containsInteger="1" minValue="4" maxValue="80"/>
    </cacheField>
    <cacheField name="Nontally_Tree" numFmtId="0">
      <sharedItems containsString="0" containsBlank="1" containsNumber="1" containsInteger="1" minValue="0" maxValue="2"/>
    </cacheField>
    <cacheField name="Shrubs" numFmtId="0">
      <sharedItems containsString="0" containsBlank="1" containsNumber="1" containsInteger="1" minValue="0" maxValue="34"/>
    </cacheField>
    <cacheField name="Forbs" numFmtId="0">
      <sharedItems containsString="0" containsBlank="1" containsNumber="1" containsInteger="1" minValue="0" maxValue="21"/>
    </cacheField>
    <cacheField name="Graminoids " numFmtId="0">
      <sharedItems containsString="0" containsBlank="1" containsNumber="1" containsInteger="1" minValue="0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0462962" missingItemsLimit="0" createdVersion="6" refreshedVersion="6" minRefreshableVersion="3" recordCount="48">
  <cacheSource type="worksheet">
    <worksheetSource ref="B1:E1048576" sheet="10 TreeDiameter"/>
  </cacheSource>
  <cacheFields count="4">
    <cacheField name="Diameter" numFmtId="0">
      <sharedItems containsString="0" containsBlank="1" containsNumber="1" containsInteger="1" minValue="5" maxValue="45" count="34"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45"/>
        <m/>
      </sharedItems>
    </cacheField>
    <cacheField name="TPA_live" numFmtId="0">
      <sharedItems containsString="0" containsBlank="1" containsNumber="1" minValue="2.3826704930716501E-2" maxValue="22.784286589997599"/>
    </cacheField>
    <cacheField name="TPA_Dead" numFmtId="0">
      <sharedItems containsString="0" containsBlank="1" containsNumber="1" minValue="0" maxValue="6.7012607617640096"/>
    </cacheField>
    <cacheField name="TPA_Total" numFmtId="0">
      <sharedItems containsString="0" containsBlank="1" containsNumber="1" minValue="2.3826704930716501E-2" maxValue="29.485547351761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0810185" createdVersion="6" refreshedVersion="6" minRefreshableVersion="3" recordCount="4">
  <cacheSource type="worksheet">
    <worksheetSource ref="B1:C1048576" sheet="4 Regen_Stats"/>
  </cacheSource>
  <cacheFields count="2">
    <cacheField name="Metric" numFmtId="0">
      <sharedItems containsBlank="1" count="5">
        <s v="REGEN_TPA SEEDLING"/>
        <s v="REGEN_TPA SAPLING"/>
        <s v="REGEN_TPA ALL"/>
        <m/>
        <s v="ALL" u="1"/>
      </sharedItems>
    </cacheField>
    <cacheField name="Mean" numFmtId="0">
      <sharedItems containsString="0" containsBlank="1" containsNumber="1" minValue="213.05922380855031" maxValue="2225.285226444857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7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1157408" missingItemsLimit="0" createdVersion="6" refreshedVersion="6" minRefreshableVersion="3" recordCount="7">
  <cacheSource type="worksheet">
    <worksheetSource ref="B1:C1048576" sheet="32 MerchantableSummaryStats"/>
  </cacheSource>
  <cacheFields count="2">
    <cacheField name="Metric" numFmtId="0">
      <sharedItems containsBlank="1" count="7">
        <s v="Live sawtimber (MBF)"/>
        <s v="Live pulp (cords)"/>
        <s v="Live topwood (tons)"/>
        <s v="Dead sawtimber (MBF)"/>
        <s v="Dead pulp (cords)"/>
        <s v="Dead topwood (tons)"/>
        <m/>
      </sharedItems>
    </cacheField>
    <cacheField name="Mean" numFmtId="0">
      <sharedItems containsString="0" containsBlank="1" containsNumber="1" minValue="0" maxValue="27.2713348410654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8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1388886" missingItemsLimit="0" createdVersion="6" refreshedVersion="6" minRefreshableVersion="3" recordCount="7">
  <cacheSource type="worksheet">
    <worksheetSource ref="B1:C1048576" sheet="9 CrownStructure_Stats"/>
  </cacheSource>
  <cacheFields count="2">
    <cacheField name="Metric" numFmtId="0">
      <sharedItems containsBlank="1" count="7">
        <s v="BA_SUM dominant or co-dominant"/>
        <s v="BA_SUM overtopped (intermediate or suppressed)"/>
        <s v="BA_SUM super canopy (&gt;10' above dominant)"/>
        <s v="TPA_SUM dominant or co-dominant"/>
        <s v="TPA_SUM overtopped (intermediate or suppressed)"/>
        <s v="TPA_SUM super canopy (&gt;10' above dominant)"/>
        <m/>
      </sharedItems>
    </cacheField>
    <cacheField name="Mean" numFmtId="0">
      <sharedItems containsString="0" containsBlank="1" containsNumber="1" minValue="1.4742308089156313" maxValue="115.526315789473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9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1736109" missingItemsLimit="0" createdVersion="6" refreshedVersion="6" minRefreshableVersion="3" recordCount="11">
  <cacheSource type="worksheet">
    <worksheetSource ref="B1:C1048576" sheet="17 TreeWildlifeValues_Stats"/>
  </cacheSource>
  <cacheFields count="2">
    <cacheField name="Metric" numFmtId="0">
      <sharedItems containsBlank="1" count="11">
        <s v="TPA_SUM ALL"/>
        <s v="TPA_SUM LB"/>
        <s v="TPA_SUM HT"/>
        <s v="TPA_SUM SB"/>
        <s v="TPA_SUM HB"/>
        <s v="TPA_SUM NT"/>
        <s v="TPA_SUM CS"/>
        <s v="TPA_SUM PT"/>
        <s v="TPA_SUM BB"/>
        <s v="TPA_SUM CB"/>
        <m/>
      </sharedItems>
    </cacheField>
    <cacheField name="Mean" numFmtId="0">
      <sharedItems containsString="0" containsBlank="1" containsNumber="1" minValue="0.30448380455478158" maxValue="38.3206496530461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0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1967594" missingItemsLimit="0" createdVersion="6" refreshedVersion="6" minRefreshableVersion="3" recordCount="5">
  <cacheSource type="worksheet">
    <worksheetSource ref="B1:C1048576" sheet="14 TreeCavityClass_Stats"/>
  </cacheSource>
  <cacheFields count="2">
    <cacheField name="Metric" numFmtId="0">
      <sharedItems containsBlank="1" count="4">
        <s v="TPA_SUM Live and Dead"/>
        <s v="TPA_SUM Live"/>
        <s v="TPA_SUM Dead"/>
        <m/>
      </sharedItems>
    </cacheField>
    <cacheField name="Mean" numFmtId="0">
      <sharedItems containsString="0" containsBlank="1" containsNumber="1" minValue="1.3418525883856343" maxValue="6.412070922145953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1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2314817" missingItemsLimit="0" createdVersion="6" refreshedVersion="6" minRefreshableVersion="3" recordCount="26">
  <cacheSource type="worksheet">
    <worksheetSource ref="B1:C1048576" sheet="19 VegStructure_Stats"/>
  </cacheSource>
  <cacheFields count="2">
    <cacheField name="Metric" numFmtId="0">
      <sharedItems containsBlank="1" count="26">
        <s v="TALLY 0 - 2 feet"/>
        <s v="TALLY 2 - 6 feet"/>
        <s v="TALLY 6 - 16 feet"/>
        <s v="TALLY 16 + feet"/>
        <s v="TALLY Aerial"/>
        <s v="NONTALLY 0 - 2 feet"/>
        <s v="NONTALLY 2 - 6 feet"/>
        <s v="NONTALLY 6 - 16 feet"/>
        <s v="NONTALLY 16 + feet"/>
        <s v="NONTALLY Aerial"/>
        <s v="SHRUBS 0 - 2 feet"/>
        <s v="SHRUBS 2 - 6 feet"/>
        <s v="SHRUBS 6 - 16 feet"/>
        <s v="SHRUBS 16 + feet"/>
        <s v="SHRUBS Aerial"/>
        <s v="FORBS 0 - 2 feet"/>
        <s v="FORBS 2 - 6 feet"/>
        <s v="FORBS 6 - 16 feet"/>
        <s v="FORBS 16 + feet"/>
        <s v="FORBS Aerial"/>
        <s v="GRAMINOIDS 0 - 2 feet"/>
        <s v="GRAMINOIDS 2 - 6 feet"/>
        <s v="GRAMINOIDS 6 - 16 feet"/>
        <s v="GRAMINOIDS 16 + feet"/>
        <s v="GRAMINOIDS Aerial"/>
        <m/>
      </sharedItems>
    </cacheField>
    <cacheField name="Mean" numFmtId="0">
      <sharedItems containsString="0" containsBlank="1" containsNumber="1" minValue="0" maxValue="80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2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266204" createdVersion="6" refreshedVersion="6" minRefreshableVersion="3" recordCount="6">
  <cacheSource type="worksheet">
    <worksheetSource ref="B1:C1048576" sheet="11 TreeDiameter_Stats"/>
  </cacheSource>
  <cacheFields count="2">
    <cacheField name="Metric" numFmtId="0">
      <sharedItems containsBlank="1" count="4">
        <s v="DBH Live"/>
        <s v="DBH Dead"/>
        <s v="DBH All"/>
        <m/>
      </sharedItems>
    </cacheField>
    <cacheField name="Mean Diameter" numFmtId="0">
      <sharedItems containsString="0" containsBlank="1" containsNumber="1" minValue="10.69047619047619" maxValue="16.0954954954954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3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3587964" createdVersion="6" refreshedVersion="6" minRefreshableVersion="3" recordCount="16">
  <cacheSource type="worksheet">
    <worksheetSource ref="B1:C1048576" sheet="22 CanopyStructure"/>
  </cacheSource>
  <cacheFields count="2">
    <cacheField name="Canopy_Closure" numFmtId="0">
      <sharedItems containsBlank="1" containsMixedTypes="1" containsNumber="1" containsInteger="1" minValue="0" maxValue="0" count="5">
        <s v="&lt;30%"/>
        <s v="30-70%"/>
        <s v="&gt;70%"/>
        <n v="0"/>
        <m/>
      </sharedItems>
    </cacheField>
    <cacheField name="Closure_Plot_Count" numFmtId="0">
      <sharedItems containsString="0" containsBlank="1" containsNumber="1" containsInteger="1" minValue="0" maxValue="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4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4050926" createdVersion="6" refreshedVersion="6" minRefreshableVersion="3" recordCount="16">
  <cacheSource type="worksheet">
    <worksheetSource ref="D1:E1048576" sheet="22 CanopyStructure"/>
  </cacheSource>
  <cacheFields count="2">
    <cacheField name="Dispersal" numFmtId="0">
      <sharedItems containsBlank="1" containsMixedTypes="1" containsNumber="1" containsInteger="1" minValue="0" maxValue="0" count="4">
        <s v="gap opening"/>
        <s v="uniform"/>
        <n v="0"/>
        <m/>
      </sharedItems>
    </cacheField>
    <cacheField name="Dispersal_Plot_Count" numFmtId="0">
      <sharedItems containsString="0" containsBlank="1" containsNumber="1" containsInteger="1" minValue="0" maxValue="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5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4513888" createdVersion="6" refreshedVersion="6" minRefreshableVersion="3" recordCount="64">
  <cacheSource type="worksheet">
    <worksheetSource ref="A1:K1048576" sheet="33 BiomassSpecies"/>
  </cacheSource>
  <cacheFields count="11">
    <cacheField name="LocName" numFmtId="0">
      <sharedItems containsBlank="1"/>
    </cacheField>
    <cacheField name="Species" numFmtId="0">
      <sharedItems containsBlank="1" count="108">
        <s v="American beech"/>
        <s v="bigtooth aspen"/>
        <s v="black oak"/>
        <s v="blackgum"/>
        <s v="eastern hemlock"/>
        <s v="green ash"/>
        <s v="pignut hickory"/>
        <s v="pin oak"/>
        <s v="pitch pine"/>
        <s v="red maple"/>
        <s v="red oak"/>
        <s v="red pine"/>
        <s v="red spruce"/>
        <s v="scarlet oak"/>
        <s v="scrub oak"/>
        <s v="sweet birch"/>
        <s v="white ash"/>
        <s v="white oak"/>
        <s v="white pine"/>
        <m/>
        <s v="cat greenbrier"/>
        <s v="coastal sweetpepperbush"/>
        <s v="eastern poison ivy"/>
        <s v="eastern teaberry"/>
        <s v="Glossy buckthorn "/>
        <s v="highbush blueberry"/>
        <s v="lowbush blueberry"/>
        <s v="Oriental bittersweet"/>
        <s v="partridgeberry"/>
        <s v="pipsissewa"/>
        <s v="serviceberry, shadbush species"/>
        <s v="sheep laurel"/>
        <s v="swamp azalea"/>
        <s v="Winterberry"/>
        <s v="broad beechfern"/>
        <s v="butter and eggs"/>
        <s v="Canada mayflower"/>
        <s v="cinnamon fern"/>
        <s v="common yarrow"/>
        <s v="Goldenrod spp."/>
        <s v="long beechfern"/>
        <s v="Lycopodium spp."/>
        <s v="marginal woodfern"/>
        <s v="New England aster"/>
        <s v="New York fern"/>
        <s v="one-cone clubmoss"/>
        <s v="showy lady's slipper"/>
        <s v="skunk cabbage"/>
        <s v="Sphagnum spp"/>
        <s v="starflower"/>
        <s v="threeleaf goldthread"/>
        <s v="Unknown fern "/>
        <s v="Unknown forb"/>
        <s v="western brackenfern"/>
        <s v="wild sarsaparilla"/>
        <s v="deertongue"/>
        <s v="Grass spp."/>
        <s v="New England sedge"/>
        <s v="Sedge spp."/>
        <s v="Alder spp." u="1"/>
        <s v="Serviceberry" u="1"/>
        <s v="smooth cordgrass" u="1"/>
        <s v="birch spp." u="1"/>
        <s v="Rush" u="1"/>
        <s v="Witchhazel" u="1"/>
        <s v="Virginia creeper" u="1"/>
        <s v="Huckleberry" u="1"/>
        <s v="willow spp." u="1"/>
        <s v="Common Reed" u="1"/>
        <s v="Goldenrod" u="1"/>
        <s v="sassafras" u="1"/>
        <s v="paper birch" u="1"/>
        <s v="Winged Sumac" u="1"/>
        <s v="yellow birch" u="1"/>
        <s v="cedar" u="1"/>
        <s v="hayscented fern" u="1"/>
        <s v="fox grape" u="1"/>
        <s v="Japanese honeysuckle" u="1"/>
        <s v="Mountain laurel" u="1"/>
        <s v="Unknown fern" u="1"/>
        <s v="Morrow's honeysuckle" u="1"/>
        <s v="switchgrass" u="1"/>
        <s v="Narrow-leaved cat-tail" u="1"/>
        <s v="Grape" u="1"/>
        <s v="Atlantic white cedar" u="1"/>
        <s v="gray birch" u="1"/>
        <s v="black cherry" u="1"/>
        <s v="Eastern false willow" u="1"/>
        <s v="oak spp" u="1"/>
        <s v="eastern red cedar" u="1"/>
        <s v="balsam fir" u="1"/>
        <s v="royal fern" u="1"/>
        <s v="Rubus spp." u="1"/>
        <s v="Graminoid spp" u="1"/>
        <s v="Pennsylvania sedge" u="1"/>
        <s v="Arrowwood viburnum" u="1"/>
        <s v="chokecherry" u="1"/>
        <s v="sweetpepperbush" u="1"/>
        <s v="American holly" u="1"/>
        <s v="Buckthorn" u="1"/>
        <s v="northern white-cedar" u="1"/>
        <s v="saltmeadow cordgrass" u="1"/>
        <s v="Bayberry" u="1"/>
        <s v="multiflora rose" u="1"/>
        <s v="Sedge" u="1"/>
        <s v="Grass" u="1"/>
        <s v="common plantain" u="1"/>
        <s v="roundleaf greenbrier" u="1"/>
      </sharedItems>
    </cacheField>
    <cacheField name="Live tree biomass" numFmtId="0">
      <sharedItems containsString="0" containsBlank="1" containsNumber="1" minValue="0" maxValue="37.1038985"/>
    </cacheField>
    <cacheField name="Dead tree biomass " numFmtId="0">
      <sharedItems containsString="0" containsBlank="1" containsNumber="1" minValue="0" maxValue="2.2699579999999999"/>
    </cacheField>
    <cacheField name="Seedling biomass" numFmtId="0">
      <sharedItems containsString="0" containsBlank="1" containsNumber="1" minValue="0" maxValue="5.7659741088886922E-7"/>
    </cacheField>
    <cacheField name="Sapling biomass" numFmtId="0">
      <sharedItems containsString="0" containsBlank="1" containsNumber="1" minValue="0" maxValue="0.93235971997514266"/>
    </cacheField>
    <cacheField name="Shrubs Biomass" numFmtId="0">
      <sharedItems containsString="0" containsBlank="1" containsNumber="1" minValue="0" maxValue="11.364509872693052"/>
    </cacheField>
    <cacheField name="Forbs Biomass" numFmtId="0">
      <sharedItems containsString="0" containsBlank="1" containsNumber="1" minValue="0" maxValue="24.660449899802515"/>
    </cacheField>
    <cacheField name="Graminoids Biomass" numFmtId="0">
      <sharedItems containsString="0" containsBlank="1" containsNumber="1" minValue="0" maxValue="2.1083748799100901"/>
    </cacheField>
    <cacheField name="CWD biomass " numFmtId="0">
      <sharedItems containsString="0" containsBlank="1" containsNumber="1" minValue="0" maxValue="0.6511260475893027"/>
    </cacheField>
    <cacheField name="Above ground biomass 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6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5092596" createdVersion="6" refreshedVersion="6" minRefreshableVersion="3" recordCount="13">
  <cacheSource type="worksheet">
    <worksheetSource ref="B1:F1048576" sheet="31 MerchantableSummary"/>
  </cacheSource>
  <cacheFields count="5">
    <cacheField name="Status" numFmtId="0">
      <sharedItems containsBlank="1" count="7">
        <s v="Live Softwood"/>
        <s v="Live Hardwood"/>
        <s v="Total Live"/>
        <s v="Dead Softwood"/>
        <s v="Dead Hardwood"/>
        <s v="Total Dead"/>
        <m/>
      </sharedItems>
    </cacheField>
    <cacheField name="Total Sawtimber (MBF)" numFmtId="0">
      <sharedItems containsString="0" containsBlank="1" containsNumber="1" minValue="0" maxValue="11.129570715077115"/>
    </cacheField>
    <cacheField name="Total Pulp (Cords)" numFmtId="0">
      <sharedItems containsString="0" containsBlank="1" containsNumber="1" minValue="0" maxValue="16.693950593340535"/>
    </cacheField>
    <cacheField name="Total Topwood (tons)" numFmtId="0">
      <sharedItems containsString="0" containsBlank="1" containsNumber="1" minValue="2.915005798432718" maxValue="27.27133484106545"/>
    </cacheField>
    <cacheField name="Total Sawtimber and Pulp (cords)" numFmtId="0">
      <sharedItems containsString="0" containsBlank="1" containsNumber="1" minValue="0" maxValue="38.95309202349476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7.xml><?xml version="1.0" encoding="utf-8"?>
<pivotCacheDefinition xmlns="http://schemas.openxmlformats.org/spreadsheetml/2006/main" xmlns:r="http://schemas.openxmlformats.org/officeDocument/2006/relationships" r:id="rId1" refreshOnLoad="1" refreshedBy="NBush" refreshedDate="43852.350955787035" createdVersion="6" refreshedVersion="6" minRefreshableVersion="3" recordCount="8">
  <cacheSource type="worksheet">
    <worksheetSource ref="B1:G1048576" sheet="6 WatchlistSpecies"/>
  </cacheSource>
  <cacheFields count="6">
    <cacheField name="Species" numFmtId="0">
      <sharedItems containsBlank="1" count="50">
        <s v="Autumn olive"/>
        <s v="Glossy buckthorn"/>
        <s v="Hop hornbeam"/>
        <s v="Japanese barberry"/>
        <s v="Japenese barberry"/>
        <s v="Oriental bittersweet"/>
        <s v="Wild sarsaparilla"/>
        <m/>
        <s v="Wavyleaved basketgrass" u="1"/>
        <s v="g" u="1"/>
        <s v="Indian cucumber" u="1"/>
        <s v="Sweet bay magnolia" u="1"/>
        <s v="Downy rattlesnake-plantain" u="1"/>
        <s v="Lowbush blueberry" u="1"/>
        <s v="asrg" u="1"/>
        <s v="sg" u="1"/>
        <s v="Swamp azalea" u="1"/>
        <s v="Ironwood" u="1"/>
        <s v="Highbush blueberry" u="1"/>
        <s v="Mile a minute" u="1"/>
        <s v="Frost aster" u="1"/>
        <s v="Sassafras" u="1"/>
        <s v="Garlic mustard" u="1"/>
        <s v="Multiflora rose" u="1"/>
        <s v="arg" u="1"/>
        <s v="Mountain laurel" u="1"/>
        <s v="Japanese Stiltgrass" u="1"/>
        <s v="ag" u="1"/>
        <s v="American holly" u="1"/>
        <s v="Callery Pear" u="1"/>
        <s v="Jack-in-the-pulpit" u="1"/>
        <s v="Chinese silvergrass" u="1"/>
        <s v="Clubmoss" u="1"/>
        <s v="Yellow buckeye" u="1"/>
        <s v="Dutchmans breeches" u="1"/>
        <s v="Wintergreen" u="1"/>
        <s v="Sheep laurel" u="1"/>
        <s v="Indianpipe" u="1"/>
        <s v="as" u="1"/>
        <s v="asg" u="1"/>
        <s v="Sphagnum moss" u="1"/>
        <s v="Lespedeza" u="1"/>
        <s v="Beech drops" u="1"/>
        <s v="Japanese honeysuckle" u="1"/>
        <s v="Deertongue" u="1"/>
        <s v="Tree of heaven" u="1"/>
        <s v="Partridgeberry" u="1"/>
        <s v="Sweet pepper bush" u="1"/>
        <s v="Common wintergreen" u="1"/>
        <s v="sag" u="1"/>
      </sharedItems>
    </cacheField>
    <cacheField name="Invasive" numFmtId="0">
      <sharedItems containsString="0" containsBlank="1" containsNumber="1" containsInteger="1" minValue="0" maxValue="19"/>
    </cacheField>
    <cacheField name="Site_Indicator" numFmtId="0">
      <sharedItems containsString="0" containsBlank="1" containsNumber="1" containsInteger="1" minValue="0" maxValue="5"/>
    </cacheField>
    <cacheField name="Late_Successional_Site_Indicator" numFmtId="0">
      <sharedItems containsString="0" containsBlank="1" containsNumber="1" containsInteger="1" minValue="0" maxValue="0"/>
    </cacheField>
    <cacheField name="RTE_Species" numFmtId="0">
      <sharedItems containsString="0" containsBlank="1" containsNumber="1" containsInteger="1" minValue="0" maxValue="0"/>
    </cacheField>
    <cacheField name="Other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8.xml><?xml version="1.0" encoding="utf-8"?>
<pivotCacheDefinition xmlns="http://schemas.openxmlformats.org/spreadsheetml/2006/main" xmlns:r="http://schemas.openxmlformats.org/officeDocument/2006/relationships" saveData="0" refreshOnLoad="1" refreshedBy="NBush" refreshedDate="43852.351399537038" createdVersion="6" refreshedVersion="6" minRefreshableVersion="3" recordCount="9">
  <cacheSource type="worksheet">
    <worksheetSource ref="B1:C1048576" sheet="2 TreeStats"/>
  </cacheSource>
  <cacheFields count="2">
    <cacheField name="Metric" numFmtId="0">
      <sharedItems containsBlank="1" count="13">
        <s v="BA_SUM LIVE"/>
        <s v="BA_SUM DEAD"/>
        <s v="BA_ALL"/>
        <s v="TPA_SUM LIVE"/>
        <s v="TPA_SUM DEAD"/>
        <s v="TPA_ALL"/>
        <m/>
        <s v="TPA_SUM DEAD " u="1"/>
        <s v="BA_SUM DEAD " u="1"/>
        <s v="BA_SUM LIVE " u="1"/>
        <s v="BA_SUM ALL" u="1"/>
        <s v="TPA_SUM ALL" u="1"/>
        <s v="TPA_SUM LIVE " u="1"/>
      </sharedItems>
    </cacheField>
    <cacheField name="Mean" numFmtId="0">
      <sharedItems containsString="0" containsBlank="1" containsNumber="1" minValue="11.052631578947368" maxValue="206.811288413168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2.1818181818181817"/>
  </r>
  <r>
    <x v="1"/>
    <n v="4"/>
  </r>
  <r>
    <x v="2"/>
    <n v="37.454545454545453"/>
  </r>
  <r>
    <x v="3"/>
    <n v="22.363636363636363"/>
  </r>
  <r>
    <x v="4"/>
    <n v="6.2294033701311182"/>
  </r>
  <r>
    <x v="5"/>
    <n v="14.017372502086095"/>
  </r>
  <r>
    <x v="6"/>
    <n v="52.53717445639532"/>
  </r>
  <r>
    <x v="7"/>
    <n v="46.92170997470555"/>
  </r>
  <r>
    <x v="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">
  <r>
    <x v="0"/>
    <n v="0"/>
    <n v="0"/>
    <n v="0"/>
    <n v="0"/>
    <n v="0"/>
  </r>
  <r>
    <x v="1"/>
    <n v="0"/>
    <n v="0"/>
    <n v="0"/>
    <n v="0"/>
    <n v="0"/>
  </r>
  <r>
    <x v="2"/>
    <n v="1"/>
    <n v="0"/>
    <n v="0"/>
    <n v="1"/>
    <n v="0"/>
  </r>
  <r>
    <x v="3"/>
    <n v="0"/>
    <n v="0"/>
    <n v="0"/>
    <n v="0"/>
    <n v="0"/>
  </r>
  <r>
    <x v="4"/>
    <n v="0"/>
    <n v="1"/>
    <n v="0"/>
    <n v="0"/>
    <n v="0"/>
  </r>
  <r>
    <x v="5"/>
    <n v="0"/>
    <n v="0"/>
    <n v="0"/>
    <n v="0"/>
    <n v="0"/>
  </r>
  <r>
    <x v="6"/>
    <n v="1"/>
    <n v="0"/>
    <n v="0"/>
    <n v="0"/>
    <n v="0"/>
  </r>
  <r>
    <x v="7"/>
    <n v="3"/>
    <n v="0"/>
    <n v="0"/>
    <n v="0"/>
    <n v="0"/>
  </r>
  <r>
    <x v="8"/>
    <n v="1"/>
    <n v="0"/>
    <n v="0"/>
    <n v="0"/>
    <n v="0"/>
  </r>
  <r>
    <x v="9"/>
    <n v="7"/>
    <n v="3"/>
    <n v="0"/>
    <n v="1"/>
    <n v="0"/>
  </r>
  <r>
    <x v="10"/>
    <n v="4"/>
    <n v="1"/>
    <n v="0"/>
    <n v="0"/>
    <n v="0"/>
  </r>
  <r>
    <x v="11"/>
    <n v="0"/>
    <n v="1"/>
    <n v="0"/>
    <n v="0"/>
    <n v="1"/>
  </r>
  <r>
    <x v="12"/>
    <n v="0"/>
    <n v="1"/>
    <n v="0"/>
    <n v="0"/>
    <n v="0"/>
  </r>
  <r>
    <x v="13"/>
    <n v="8"/>
    <n v="4"/>
    <n v="0"/>
    <n v="0"/>
    <n v="0"/>
  </r>
  <r>
    <x v="14"/>
    <n v="0"/>
    <n v="0"/>
    <n v="0"/>
    <n v="0"/>
    <n v="0"/>
  </r>
  <r>
    <x v="15"/>
    <n v="0"/>
    <n v="0"/>
    <n v="0"/>
    <n v="0"/>
    <n v="0"/>
  </r>
  <r>
    <x v="16"/>
    <n v="2"/>
    <n v="1"/>
    <n v="0"/>
    <n v="0"/>
    <n v="0"/>
  </r>
  <r>
    <x v="17"/>
    <n v="26"/>
    <n v="26"/>
    <n v="0"/>
    <n v="4"/>
    <n v="1"/>
  </r>
  <r>
    <x v="18"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">
  <r>
    <x v="0"/>
    <n v="55.237576542957363"/>
    <n v="7"/>
    <n v="3"/>
    <n v="0"/>
    <n v="0"/>
    <n v="0"/>
    <n v="55.237576542957363"/>
    <n v="7"/>
    <n v="2.4822695035460995"/>
  </r>
  <r>
    <x v="1"/>
    <n v="0"/>
    <n v="0"/>
    <n v="0"/>
    <n v="7.8910823632796312"/>
    <n v="1"/>
    <n v="4"/>
    <n v="7.8910823632796312"/>
    <n v="1"/>
    <n v="0.3546099290780142"/>
  </r>
  <r>
    <x v="2"/>
    <n v="7.8910823632796312"/>
    <n v="1"/>
    <n v="0"/>
    <n v="7.8910823632796312"/>
    <n v="1"/>
    <n v="4"/>
    <n v="15.782164726559262"/>
    <n v="2"/>
    <n v="0.70921985815602839"/>
  </r>
  <r>
    <x v="3"/>
    <n v="7.8910823632796312"/>
    <n v="1"/>
    <n v="0"/>
    <n v="0"/>
    <n v="0"/>
    <n v="0"/>
    <n v="7.8910823632796312"/>
    <n v="1"/>
    <n v="0.3546099290780142"/>
  </r>
  <r>
    <x v="4"/>
    <n v="315.64329453118683"/>
    <n v="40"/>
    <n v="16"/>
    <n v="55.237576542957363"/>
    <n v="7"/>
    <n v="26"/>
    <n v="370.88087107414418"/>
    <n v="47"/>
    <n v="16.666666666666664"/>
  </r>
  <r>
    <x v="5"/>
    <n v="157.8216472655929"/>
    <n v="20"/>
    <n v="8"/>
    <n v="39.455411816398154"/>
    <n v="5"/>
    <n v="19"/>
    <n v="197.27705908199107"/>
    <n v="25"/>
    <n v="8.8652482269503547"/>
  </r>
  <r>
    <x v="6"/>
    <n v="47.346494179677897"/>
    <n v="6"/>
    <n v="2"/>
    <n v="7.8910823632796312"/>
    <n v="1"/>
    <n v="4"/>
    <n v="55.237576542957527"/>
    <n v="7"/>
    <n v="2.4822695035460995"/>
  </r>
  <r>
    <x v="7"/>
    <n v="55.237576542957363"/>
    <n v="7"/>
    <n v="3"/>
    <n v="0"/>
    <n v="0"/>
    <n v="0"/>
    <n v="55.237576542957363"/>
    <n v="7"/>
    <n v="2.4822695035460995"/>
  </r>
  <r>
    <x v="8"/>
    <n v="118.36623544919473"/>
    <n v="15"/>
    <n v="6"/>
    <n v="0"/>
    <n v="0"/>
    <n v="0"/>
    <n v="118.36623544919473"/>
    <n v="15"/>
    <n v="5.3191489361702127"/>
  </r>
  <r>
    <x v="9"/>
    <n v="1246.7910133981841"/>
    <n v="158"/>
    <n v="62"/>
    <n v="94.692988359355795"/>
    <n v="12"/>
    <n v="44"/>
    <n v="1341.4840017575398"/>
    <n v="170"/>
    <n v="60.283687943262407"/>
  </r>
  <r>
    <x v="10"/>
    <m/>
    <m/>
    <m/>
    <m/>
    <m/>
    <m/>
    <m/>
    <m/>
    <m/>
  </r>
  <r>
    <x v="10"/>
    <m/>
    <m/>
    <m/>
    <m/>
    <m/>
    <m/>
    <m/>
    <m/>
    <m/>
  </r>
  <r>
    <x v="10"/>
    <m/>
    <m/>
    <m/>
    <m/>
    <m/>
    <m/>
    <m/>
    <m/>
    <m/>
  </r>
  <r>
    <x v="10"/>
    <m/>
    <m/>
    <m/>
    <m/>
    <m/>
    <m/>
    <m/>
    <m/>
    <m/>
  </r>
  <r>
    <x v="10"/>
    <m/>
    <m/>
    <m/>
    <m/>
    <m/>
    <m/>
    <m/>
    <m/>
    <m/>
  </r>
  <r>
    <x v="10"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2">
  <r>
    <s v="5ASRForestInventory2017"/>
    <x v="0"/>
    <n v="82.105260000000001"/>
    <n v="52.261298920061783"/>
    <n v="6.3157899999999998"/>
    <n v="4.020100406555402"/>
    <n v="80.047820000000002"/>
    <n v="38.705728362038251"/>
    <n v="15.98573"/>
    <n v="7.7296211570644351"/>
    <n v="13.713649999999999"/>
    <n v="8.5111899999999991"/>
    <n v="12.992979999999999"/>
    <n v="17.897435897435894"/>
    <n v="11.333333333333334"/>
    <n v="17.428571428571427"/>
  </r>
  <r>
    <s v="5ASRForestInventory2017"/>
    <x v="1"/>
    <n v="16.842110000000002"/>
    <n v="10.720269872533889"/>
    <n v="1.31579"/>
    <n v="0.83752118324731062"/>
    <n v="17.470960000000002"/>
    <n v="8.4477782403572732"/>
    <n v="1.99048"/>
    <n v="0.9624619157657246"/>
    <n v="13.29481"/>
    <n v="11.009230000000001"/>
    <n v="13.0794"/>
    <n v="15.78125"/>
    <n v="12.600000000000001"/>
    <n v="15.550724637681158"/>
  </r>
  <r>
    <s v="5ASRForestInventory2017"/>
    <x v="2"/>
    <n v="16.052630000000001"/>
    <n v="10.217753343490434"/>
    <n v="0.78947000000000001"/>
    <n v="0.5025101638850078"/>
    <n v="33.867570000000001"/>
    <n v="16.376073260987191"/>
    <n v="2.4929000000000001"/>
    <n v="1.2053983510572199"/>
    <n v="9.3223099999999999"/>
    <n v="7.62005"/>
    <n v="9.2156500000000001"/>
    <n v="11.377049180327868"/>
    <n v="8.3333333333333339"/>
    <n v="11.234375000000002"/>
  </r>
  <r>
    <s v="5ASRForestInventory2017"/>
    <x v="3"/>
    <n v="8.4210499999999993"/>
    <n v="5.3601317536877202"/>
    <n v="0"/>
    <n v="0"/>
    <n v="9.5251199999999994"/>
    <n v="4.6057057810670887"/>
    <n v="0"/>
    <n v="0"/>
    <n v="12.731820000000001"/>
    <n v="0"/>
    <n v="12.731820000000001"/>
    <n v="15.5625"/>
    <n v="0"/>
    <n v="15.5625"/>
  </r>
  <r>
    <s v="5ASRForestInventory2017"/>
    <x v="4"/>
    <n v="5"/>
    <n v="3.1825792233080916"/>
    <n v="0.52632000000000001"/>
    <n v="0.33501101936230293"/>
    <n v="10.789350000000001"/>
    <n v="5.2170021657423948"/>
    <n v="1.27017"/>
    <n v="0.61416856815850973"/>
    <n v="9.2178500000000003"/>
    <n v="8.7163900000000005"/>
    <n v="9.1663300000000003"/>
    <n v="12"/>
    <n v="10"/>
    <n v="11.809523809523808"/>
  </r>
  <r>
    <s v="5ASRForestInventory2017"/>
    <x v="5"/>
    <n v="4.4736799999999999"/>
    <n v="2.8475682039457881"/>
    <n v="0.26316000000000001"/>
    <n v="0.16750550968115147"/>
    <n v="4.5589399999999998"/>
    <n v="2.2043959880335358"/>
    <n v="0.59567000000000003"/>
    <n v="0.28802584771721856"/>
    <n v="13.41353"/>
    <n v="9.0001499999999997"/>
    <n v="12.980420000000001"/>
    <n v="16.058823529411764"/>
    <n v="9"/>
    <n v="15.666666666666668"/>
  </r>
  <r>
    <s v="5ASRForestInventory2017"/>
    <x v="6"/>
    <n v="3.4210500000000001"/>
    <n v="2.177552530379629"/>
    <n v="0.26316000000000001"/>
    <n v="0.16750550968115147"/>
    <n v="5.7026300000000001"/>
    <n v="2.7574073563678585"/>
    <n v="0.33506000000000002"/>
    <n v="0.16201242388592887"/>
    <n v="10.4878"/>
    <n v="12.00027"/>
    <n v="10.57741"/>
    <n v="12.23076923076923"/>
    <n v="12"/>
    <n v="12.214285714285715"/>
  </r>
  <r>
    <s v="5ASRForestInventory2017"/>
    <x v="7"/>
    <n v="2.8947400000000001"/>
    <n v="1.8425478761757728"/>
    <n v="1.31579"/>
    <n v="0.83752118324731062"/>
    <n v="4.0967700000000002"/>
    <n v="1.9809217388024738"/>
    <n v="5.61259"/>
    <n v="2.7138700835012401"/>
    <n v="11.382210000000001"/>
    <n v="6.5562300000000002"/>
    <n v="8.9169300000000007"/>
    <n v="11.636363636363635"/>
    <n v="8"/>
    <n v="10.500000000000002"/>
  </r>
  <r>
    <s v="5ASRForestInventory2017"/>
    <x v="8"/>
    <n v="1.5789500000000001"/>
    <n v="1.0050266929284621"/>
    <n v="0"/>
    <n v="0"/>
    <n v="3.3603700000000001"/>
    <n v="1.6248483520968149"/>
    <n v="0"/>
    <n v="0"/>
    <n v="9.2818199999999997"/>
    <n v="0"/>
    <n v="9.2818199999999997"/>
    <n v="12"/>
    <n v="0"/>
    <n v="12"/>
  </r>
  <r>
    <s v="5ASRForestInventory2017"/>
    <x v="9"/>
    <n v="1.31579"/>
    <n v="0.83752118324731062"/>
    <n v="0"/>
    <n v="0"/>
    <n v="0.89175000000000004"/>
    <n v="0.43119017191033565"/>
    <n v="0"/>
    <n v="0"/>
    <n v="16.448039999999999"/>
    <n v="0"/>
    <n v="16.448039999999999"/>
    <n v="17.399999999999999"/>
    <n v="0"/>
    <n v="17.399999999999999"/>
  </r>
  <r>
    <s v="5ASRForestInventory2017"/>
    <x v="10"/>
    <n v="1.05263"/>
    <n v="0.67001567356615921"/>
    <n v="0"/>
    <n v="0"/>
    <n v="3.67449"/>
    <n v="1.7767356039055895"/>
    <n v="0"/>
    <n v="0"/>
    <n v="7.2473900000000002"/>
    <n v="0"/>
    <n v="7.2473900000000002"/>
    <n v="7.5000000000000009"/>
    <n v="0"/>
    <n v="7.5000000000000009"/>
  </r>
  <r>
    <s v="5ASRForestInventory2017"/>
    <x v="11"/>
    <n v="0.78947000000000001"/>
    <n v="0.5025101638850078"/>
    <n v="0"/>
    <n v="0"/>
    <n v="0.61734999999999995"/>
    <n v="0.29850883389834115"/>
    <n v="0"/>
    <n v="0"/>
    <n v="15.31244"/>
    <n v="0"/>
    <n v="15.31244"/>
    <n v="15.333333333333334"/>
    <n v="0"/>
    <n v="15.333333333333334"/>
  </r>
  <r>
    <s v="5ASRForestInventory2017"/>
    <x v="12"/>
    <n v="0.52632000000000001"/>
    <n v="0.33501101936230293"/>
    <n v="0.26316000000000001"/>
    <n v="0.16750550968115147"/>
    <n v="1.0000599999999999"/>
    <n v="0.48356158488438489"/>
    <n v="0.75388999999999995"/>
    <n v="0.36453037140620459"/>
    <n v="9.8232300000000006"/>
    <n v="8.0001499999999997"/>
    <n v="9.0845699999999994"/>
    <n v="11.000000000000002"/>
    <n v="8"/>
    <n v="10"/>
  </r>
  <r>
    <s v="5ASRForestInventory2017"/>
    <x v="13"/>
    <n v="0.52632000000000001"/>
    <n v="0.33501101936230293"/>
    <n v="0"/>
    <n v="0"/>
    <n v="0.76798999999999995"/>
    <n v="0.37134818068451775"/>
    <n v="0"/>
    <n v="0"/>
    <n v="11.20959"/>
    <n v="0"/>
    <n v="11.20959"/>
    <n v="11.5"/>
    <n v="0"/>
    <n v="11.5"/>
  </r>
  <r>
    <s v="5ASRForestInventory2017"/>
    <x v="14"/>
    <n v="0.26316000000000001"/>
    <n v="0.16750550968115147"/>
    <n v="0"/>
    <n v="0"/>
    <n v="0.59567000000000003"/>
    <n v="0.28802584771721856"/>
    <n v="0"/>
    <n v="0"/>
    <n v="9.0001499999999997"/>
    <n v="0"/>
    <n v="9.0001499999999997"/>
    <n v="9"/>
    <n v="0"/>
    <n v="9"/>
  </r>
  <r>
    <s v="5ASRForestInventory2017"/>
    <x v="15"/>
    <n v="0.26316000000000001"/>
    <n v="0.16750550968115147"/>
    <n v="0"/>
    <n v="0"/>
    <n v="0.59567000000000003"/>
    <n v="0.28802584771721856"/>
    <n v="0"/>
    <n v="0"/>
    <n v="9.0001499999999997"/>
    <n v="0"/>
    <n v="9.0001499999999997"/>
    <n v="9"/>
    <n v="0"/>
    <n v="9"/>
  </r>
  <r>
    <s v="5ASRForestInventory2017"/>
    <x v="16"/>
    <n v="0.26316000000000001"/>
    <n v="0.16750550968115147"/>
    <n v="0"/>
    <n v="0"/>
    <n v="0.18847"/>
    <n v="9.1131384020118833E-2"/>
    <n v="0"/>
    <n v="0"/>
    <n v="16.000419999999998"/>
    <n v="0"/>
    <n v="16.000419999999998"/>
    <n v="16"/>
    <n v="0"/>
    <n v="16"/>
  </r>
  <r>
    <s v="5ASRForestInventory2017"/>
    <x v="17"/>
    <n v="0.26316000000000001"/>
    <n v="0.16750550968115147"/>
    <n v="0"/>
    <n v="0"/>
    <n v="2.383E-2"/>
    <n v="1.1522581212922118E-2"/>
    <n v="0"/>
    <n v="0"/>
    <n v="44.997700000000002"/>
    <n v="0"/>
    <n v="44.997700000000002"/>
    <n v="45"/>
    <n v="0"/>
    <n v="45"/>
  </r>
  <r>
    <s v="Total"/>
    <x v="18"/>
    <m/>
    <m/>
    <m/>
    <m/>
    <m/>
    <m/>
    <m/>
    <m/>
    <n v="12.27332"/>
    <n v="8.3541699999999999"/>
    <n v="11.801869999999999"/>
    <n v="16.095495495495495"/>
    <n v="10.69047619047619"/>
    <n v="15.715242881072026"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  <r>
    <m/>
    <x v="18"/>
    <m/>
    <m/>
    <m/>
    <m/>
    <m/>
    <m/>
    <m/>
    <m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32">
  <r>
    <x v="0"/>
    <n v="82.105260000000001"/>
    <n v="52.261298920061783"/>
    <n v="6.3157899999999998"/>
    <n v="4.020100406555402"/>
    <n v="80.047820000000002"/>
    <n v="38.705728362038251"/>
    <n v="15.98573"/>
    <n v="7.7296211570644351"/>
    <n v="13.713649999999999"/>
    <n v="8.5111899999999991"/>
    <n v="12.992979999999999"/>
    <n v="17.897435897435894"/>
    <n v="11.333333333333334"/>
    <n v="17.428571428571427"/>
  </r>
  <r>
    <x v="1"/>
    <n v="16.842110000000002"/>
    <n v="10.720269872533889"/>
    <n v="1.31579"/>
    <n v="0.83752118324731062"/>
    <n v="17.470960000000002"/>
    <n v="8.4477782403572732"/>
    <n v="1.99048"/>
    <n v="0.9624619157657246"/>
    <n v="13.29481"/>
    <n v="11.009230000000001"/>
    <n v="13.0794"/>
    <n v="15.78125"/>
    <n v="12.600000000000001"/>
    <n v="15.550724637681158"/>
  </r>
  <r>
    <x v="2"/>
    <n v="16.052630000000001"/>
    <n v="10.217753343490434"/>
    <n v="0.78947000000000001"/>
    <n v="0.5025101638850078"/>
    <n v="33.867570000000001"/>
    <n v="16.376073260987191"/>
    <n v="2.4929000000000001"/>
    <n v="1.2053983510572199"/>
    <n v="9.3223099999999999"/>
    <n v="7.62005"/>
    <n v="9.2156500000000001"/>
    <n v="11.377049180327868"/>
    <n v="8.3333333333333339"/>
    <n v="11.234375000000002"/>
  </r>
  <r>
    <x v="3"/>
    <n v="8.4210499999999993"/>
    <n v="5.3601317536877202"/>
    <n v="0"/>
    <n v="0"/>
    <n v="9.5251199999999994"/>
    <n v="4.6057057810670887"/>
    <n v="0"/>
    <n v="0"/>
    <n v="12.731820000000001"/>
    <n v="0"/>
    <n v="12.731820000000001"/>
    <n v="15.5625"/>
    <n v="0"/>
    <n v="15.5625"/>
  </r>
  <r>
    <x v="4"/>
    <n v="5"/>
    <n v="3.1825792233080916"/>
    <n v="0.52632000000000001"/>
    <n v="0.33501101936230293"/>
    <n v="10.789350000000001"/>
    <n v="5.2170021657423948"/>
    <n v="1.27017"/>
    <n v="0.61416856815850973"/>
    <n v="9.2178500000000003"/>
    <n v="8.7163900000000005"/>
    <n v="9.1663300000000003"/>
    <n v="12"/>
    <n v="10"/>
    <n v="11.809523809523808"/>
  </r>
  <r>
    <x v="5"/>
    <n v="4.4736799999999999"/>
    <n v="2.8475682039457881"/>
    <n v="0.26316000000000001"/>
    <n v="0.16750550968115147"/>
    <n v="4.5589399999999998"/>
    <n v="2.2043959880335358"/>
    <n v="0.59567000000000003"/>
    <n v="0.28802584771721856"/>
    <n v="13.41353"/>
    <n v="9.0001499999999997"/>
    <n v="12.980420000000001"/>
    <n v="16.058823529411764"/>
    <n v="9"/>
    <n v="15.666666666666668"/>
  </r>
  <r>
    <x v="6"/>
    <n v="3.4210500000000001"/>
    <n v="2.177552530379629"/>
    <n v="0.26316000000000001"/>
    <n v="0.16750550968115147"/>
    <n v="5.7026300000000001"/>
    <n v="2.7574073563678585"/>
    <n v="0.33506000000000002"/>
    <n v="0.16201242388592887"/>
    <n v="10.4878"/>
    <n v="12.00027"/>
    <n v="10.57741"/>
    <n v="12.23076923076923"/>
    <n v="12"/>
    <n v="12.214285714285715"/>
  </r>
  <r>
    <x v="7"/>
    <n v="2.8947400000000001"/>
    <n v="1.8425478761757728"/>
    <n v="1.31579"/>
    <n v="0.83752118324731062"/>
    <n v="4.0967700000000002"/>
    <n v="1.9809217388024738"/>
    <n v="5.61259"/>
    <n v="2.7138700835012401"/>
    <n v="11.382210000000001"/>
    <n v="6.5562300000000002"/>
    <n v="8.9169300000000007"/>
    <n v="11.636363636363635"/>
    <n v="8"/>
    <n v="10.500000000000002"/>
  </r>
  <r>
    <x v="8"/>
    <n v="1.5789500000000001"/>
    <n v="1.0050266929284621"/>
    <n v="0"/>
    <n v="0"/>
    <n v="3.3603700000000001"/>
    <n v="1.6248483520968149"/>
    <n v="0"/>
    <n v="0"/>
    <n v="9.2818199999999997"/>
    <n v="0"/>
    <n v="9.2818199999999997"/>
    <n v="12"/>
    <n v="0"/>
    <n v="12"/>
  </r>
  <r>
    <x v="9"/>
    <n v="1.31579"/>
    <n v="0.83752118324731062"/>
    <n v="0"/>
    <n v="0"/>
    <n v="0.89175000000000004"/>
    <n v="0.43119017191033565"/>
    <n v="0"/>
    <n v="0"/>
    <n v="16.448039999999999"/>
    <n v="0"/>
    <n v="16.448039999999999"/>
    <n v="17.399999999999999"/>
    <n v="0"/>
    <n v="17.399999999999999"/>
  </r>
  <r>
    <x v="10"/>
    <n v="1.05263"/>
    <n v="0.67001567356615921"/>
    <n v="0"/>
    <n v="0"/>
    <n v="3.67449"/>
    <n v="1.7767356039055895"/>
    <n v="0"/>
    <n v="0"/>
    <n v="7.2473900000000002"/>
    <n v="0"/>
    <n v="7.2473900000000002"/>
    <n v="7.5000000000000009"/>
    <n v="0"/>
    <n v="7.5000000000000009"/>
  </r>
  <r>
    <x v="11"/>
    <n v="0.78947000000000001"/>
    <n v="0.5025101638850078"/>
    <n v="0"/>
    <n v="0"/>
    <n v="0.61734999999999995"/>
    <n v="0.29850883389834115"/>
    <n v="0"/>
    <n v="0"/>
    <n v="15.31244"/>
    <n v="0"/>
    <n v="15.31244"/>
    <n v="15.333333333333334"/>
    <n v="0"/>
    <n v="15.333333333333334"/>
  </r>
  <r>
    <x v="12"/>
    <n v="0.52632000000000001"/>
    <n v="0.33501101936230293"/>
    <n v="0.26316000000000001"/>
    <n v="0.16750550968115147"/>
    <n v="1.0000599999999999"/>
    <n v="0.48356158488438489"/>
    <n v="0.75388999999999995"/>
    <n v="0.36453037140620459"/>
    <n v="9.8232300000000006"/>
    <n v="8.0001499999999997"/>
    <n v="9.0845699999999994"/>
    <n v="11.000000000000002"/>
    <n v="8"/>
    <n v="10"/>
  </r>
  <r>
    <x v="13"/>
    <n v="0.52632000000000001"/>
    <n v="0.33501101936230293"/>
    <n v="0"/>
    <n v="0"/>
    <n v="0.76798999999999995"/>
    <n v="0.37134818068451775"/>
    <n v="0"/>
    <n v="0"/>
    <n v="11.20959"/>
    <n v="0"/>
    <n v="11.20959"/>
    <n v="11.5"/>
    <n v="0"/>
    <n v="11.5"/>
  </r>
  <r>
    <x v="14"/>
    <n v="0.26316000000000001"/>
    <n v="0.16750550968115147"/>
    <n v="0"/>
    <n v="0"/>
    <n v="0.59567000000000003"/>
    <n v="0.28802584771721856"/>
    <n v="0"/>
    <n v="0"/>
    <n v="9.0001499999999997"/>
    <n v="0"/>
    <n v="9.0001499999999997"/>
    <n v="9"/>
    <n v="0"/>
    <n v="9"/>
  </r>
  <r>
    <x v="15"/>
    <n v="0.26316000000000001"/>
    <n v="0.16750550968115147"/>
    <n v="0"/>
    <n v="0"/>
    <n v="0.59567000000000003"/>
    <n v="0.28802584771721856"/>
    <n v="0"/>
    <n v="0"/>
    <n v="9.0001499999999997"/>
    <n v="0"/>
    <n v="9.0001499999999997"/>
    <n v="9"/>
    <n v="0"/>
    <n v="9"/>
  </r>
  <r>
    <x v="16"/>
    <n v="0.26316000000000001"/>
    <n v="0.16750550968115147"/>
    <n v="0"/>
    <n v="0"/>
    <n v="0.18847"/>
    <n v="9.1131384020118833E-2"/>
    <n v="0"/>
    <n v="0"/>
    <n v="16.000419999999998"/>
    <n v="0"/>
    <n v="16.000419999999998"/>
    <n v="16"/>
    <n v="0"/>
    <n v="16"/>
  </r>
  <r>
    <x v="17"/>
    <n v="0.26316000000000001"/>
    <n v="0.16750550968115147"/>
    <n v="0"/>
    <n v="0"/>
    <n v="2.383E-2"/>
    <n v="1.1522581212922118E-2"/>
    <n v="0"/>
    <n v="0"/>
    <n v="44.997700000000002"/>
    <n v="0"/>
    <n v="44.997700000000002"/>
    <n v="45"/>
    <n v="0"/>
    <n v="45"/>
  </r>
  <r>
    <x v="18"/>
    <m/>
    <m/>
    <m/>
    <m/>
    <m/>
    <m/>
    <m/>
    <m/>
    <n v="12.27332"/>
    <n v="8.3541699999999999"/>
    <n v="11.801869999999999"/>
    <n v="16.095495495495495"/>
    <n v="10.69047619047619"/>
    <n v="15.715242881072026"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  <r>
    <x v="18"/>
    <m/>
    <m/>
    <m/>
    <m/>
    <m/>
    <m/>
    <m/>
    <m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74">
  <r>
    <x v="0"/>
    <x v="0"/>
    <n v="1"/>
    <n v="0.52631578947368418"/>
    <n v="0"/>
    <n v="0"/>
    <n v="0"/>
    <n v="0.2"/>
    <n v="4"/>
  </r>
  <r>
    <x v="0"/>
    <x v="1"/>
    <n v="2"/>
    <n v="0.78947368421052633"/>
    <n v="0"/>
    <n v="0"/>
    <n v="0.3"/>
    <n v="0"/>
    <n v="4"/>
  </r>
  <r>
    <x v="0"/>
    <x v="2"/>
    <n v="1"/>
    <n v="0.26315789473684209"/>
    <n v="0"/>
    <n v="0.1"/>
    <n v="0"/>
    <n v="0"/>
    <n v="4"/>
  </r>
  <r>
    <x v="0"/>
    <x v="3"/>
    <n v="5"/>
    <n v="2.5"/>
    <n v="0"/>
    <n v="0.65"/>
    <n v="0.15"/>
    <n v="0.15"/>
    <n v="4"/>
  </r>
  <r>
    <x v="0"/>
    <x v="4"/>
    <n v="2"/>
    <n v="1.5789473684210527"/>
    <n v="0.5"/>
    <n v="0"/>
    <n v="0"/>
    <n v="0.1"/>
    <n v="4"/>
  </r>
  <r>
    <x v="0"/>
    <x v="5"/>
    <n v="1"/>
    <n v="0.57894736842105265"/>
    <n v="0"/>
    <n v="0"/>
    <n v="0.22"/>
    <n v="0"/>
    <n v="4"/>
  </r>
  <r>
    <x v="0"/>
    <x v="6"/>
    <n v="4"/>
    <n v="2.0263157894736841"/>
    <n v="0"/>
    <n v="0.56999999999999995"/>
    <n v="0.2"/>
    <n v="0"/>
    <n v="4"/>
  </r>
  <r>
    <x v="0"/>
    <x v="7"/>
    <n v="1"/>
    <n v="0.39473684210526316"/>
    <n v="0"/>
    <n v="0.15"/>
    <n v="0"/>
    <n v="0"/>
    <n v="4"/>
  </r>
  <r>
    <x v="0"/>
    <x v="8"/>
    <n v="21"/>
    <n v="14.236842105263158"/>
    <n v="2.57"/>
    <n v="1.91"/>
    <n v="0.52"/>
    <n v="0.41"/>
    <n v="4"/>
  </r>
  <r>
    <x v="0"/>
    <x v="9"/>
    <n v="9"/>
    <n v="5"/>
    <n v="0.98"/>
    <n v="0.52"/>
    <n v="0.4"/>
    <n v="0"/>
    <n v="4"/>
  </r>
  <r>
    <x v="0"/>
    <x v="10"/>
    <n v="1"/>
    <n v="0.28947368421052633"/>
    <n v="0"/>
    <n v="0"/>
    <n v="0.11"/>
    <n v="0"/>
    <n v="4"/>
  </r>
  <r>
    <x v="0"/>
    <x v="11"/>
    <n v="1"/>
    <n v="0.57894736842105265"/>
    <n v="0"/>
    <n v="0"/>
    <n v="0.22"/>
    <n v="0"/>
    <n v="4"/>
  </r>
  <r>
    <x v="0"/>
    <x v="12"/>
    <n v="18"/>
    <n v="12.763157894736842"/>
    <n v="2.77"/>
    <n v="1.1599999999999999"/>
    <n v="0.87"/>
    <n v="0.05"/>
    <n v="4"/>
  </r>
  <r>
    <x v="0"/>
    <x v="13"/>
    <n v="1"/>
    <n v="0.71052631578947367"/>
    <n v="0"/>
    <n v="0.27"/>
    <n v="0"/>
    <n v="0"/>
    <n v="3"/>
  </r>
  <r>
    <x v="0"/>
    <x v="14"/>
    <n v="2"/>
    <n v="0.71052631578947367"/>
    <n v="0"/>
    <n v="0"/>
    <n v="0.2"/>
    <n v="7.0000000000000007E-2"/>
    <n v="4"/>
  </r>
  <r>
    <x v="0"/>
    <x v="15"/>
    <n v="1"/>
    <n v="0.13157894736842105"/>
    <n v="0"/>
    <n v="0.05"/>
    <n v="0"/>
    <n v="0"/>
    <n v="4"/>
  </r>
  <r>
    <x v="0"/>
    <x v="16"/>
    <n v="8"/>
    <n v="3.2894736842105261"/>
    <n v="0"/>
    <n v="0.9"/>
    <n v="0.2"/>
    <n v="0.15"/>
    <n v="4"/>
  </r>
  <r>
    <x v="0"/>
    <x v="17"/>
    <n v="35"/>
    <n v="31.763157894736842"/>
    <n v="9.69"/>
    <n v="1.77"/>
    <n v="0.48"/>
    <n v="0.13"/>
    <n v="4"/>
  </r>
  <r>
    <x v="1"/>
    <x v="18"/>
    <n v="1"/>
    <n v="7.8947368421052627E-2"/>
    <n v="0.03"/>
    <n v="0"/>
    <n v="0"/>
    <n v="0"/>
    <n v="1"/>
  </r>
  <r>
    <x v="1"/>
    <x v="19"/>
    <n v="7"/>
    <n v="3.9210526315789473"/>
    <n v="1.2"/>
    <n v="0.7"/>
    <n v="0.26"/>
    <n v="0.03"/>
    <n v="2"/>
  </r>
  <r>
    <x v="1"/>
    <x v="20"/>
    <n v="1"/>
    <n v="0.21052631578947367"/>
    <n v="0.05"/>
    <n v="0.03"/>
    <n v="0"/>
    <n v="0"/>
    <n v="1"/>
  </r>
  <r>
    <x v="1"/>
    <x v="21"/>
    <n v="2"/>
    <n v="0.89473684210526316"/>
    <n v="0"/>
    <n v="0.2"/>
    <n v="0.06"/>
    <n v="0.08"/>
    <n v="1"/>
  </r>
  <r>
    <x v="1"/>
    <x v="22"/>
    <n v="2"/>
    <n v="1"/>
    <n v="0.38"/>
    <n v="0"/>
    <n v="0"/>
    <n v="0"/>
    <n v="3"/>
  </r>
  <r>
    <x v="1"/>
    <x v="23"/>
    <n v="23"/>
    <n v="17.736842105263158"/>
    <n v="5.28"/>
    <n v="1.21"/>
    <n v="0.25"/>
    <n v="0"/>
    <n v="1"/>
  </r>
  <r>
    <x v="1"/>
    <x v="24"/>
    <n v="16"/>
    <n v="8.3684210526315788"/>
    <n v="2.79"/>
    <n v="0.34"/>
    <n v="0.05"/>
    <n v="0"/>
    <n v="1"/>
  </r>
  <r>
    <x v="1"/>
    <x v="25"/>
    <n v="1"/>
    <n v="0.44736842105263158"/>
    <n v="0.14000000000000001"/>
    <n v="0.03"/>
    <n v="0"/>
    <n v="0"/>
    <n v="1"/>
  </r>
  <r>
    <x v="1"/>
    <x v="26"/>
    <n v="6"/>
    <n v="0.84210526315789469"/>
    <n v="0"/>
    <n v="0.1"/>
    <n v="0.16"/>
    <n v="0.06"/>
    <n v="1"/>
  </r>
  <r>
    <x v="1"/>
    <x v="27"/>
    <n v="1"/>
    <n v="0.15789473684210525"/>
    <n v="0.03"/>
    <n v="0"/>
    <n v="0.03"/>
    <n v="0"/>
    <n v="1"/>
  </r>
  <r>
    <x v="1"/>
    <x v="28"/>
    <n v="1"/>
    <n v="0.52631578947368418"/>
    <n v="0"/>
    <n v="0.2"/>
    <n v="0"/>
    <n v="0"/>
    <n v="3"/>
  </r>
  <r>
    <x v="1"/>
    <x v="29"/>
    <n v="4"/>
    <n v="0.73684210526315785"/>
    <n v="0"/>
    <n v="0.23"/>
    <n v="0.05"/>
    <n v="0"/>
    <n v="1"/>
  </r>
  <r>
    <x v="1"/>
    <x v="30"/>
    <n v="1"/>
    <n v="1.131578947368421"/>
    <n v="0.4"/>
    <n v="0"/>
    <n v="0.03"/>
    <n v="0"/>
    <n v="2"/>
  </r>
  <r>
    <x v="1"/>
    <x v="31"/>
    <n v="1"/>
    <n v="0.13157894736842105"/>
    <n v="0"/>
    <n v="0"/>
    <n v="0.05"/>
    <n v="0"/>
    <n v="1"/>
  </r>
  <r>
    <x v="2"/>
    <x v="2"/>
    <n v="1"/>
    <n v="0.13157894736842105"/>
    <n v="0.05"/>
    <n v="0"/>
    <n v="0"/>
    <n v="0"/>
    <n v="2"/>
  </r>
  <r>
    <x v="2"/>
    <x v="3"/>
    <n v="2"/>
    <n v="0.34210526315789475"/>
    <n v="0"/>
    <n v="0.08"/>
    <n v="0.05"/>
    <n v="0"/>
    <n v="3"/>
  </r>
  <r>
    <x v="2"/>
    <x v="32"/>
    <n v="1"/>
    <n v="0.39473684210526316"/>
    <n v="0.15"/>
    <n v="0"/>
    <n v="0"/>
    <n v="0"/>
    <n v="3"/>
  </r>
  <r>
    <x v="2"/>
    <x v="4"/>
    <n v="1"/>
    <n v="0.26315789473684209"/>
    <n v="0.1"/>
    <n v="0"/>
    <n v="0"/>
    <n v="0"/>
    <n v="3"/>
  </r>
  <r>
    <x v="2"/>
    <x v="33"/>
    <n v="1"/>
    <n v="0.13157894736842105"/>
    <n v="0"/>
    <n v="0"/>
    <n v="0"/>
    <n v="0.05"/>
    <n v="3"/>
  </r>
  <r>
    <x v="2"/>
    <x v="34"/>
    <n v="1"/>
    <n v="0.26315789473684209"/>
    <n v="0"/>
    <n v="0"/>
    <n v="0.1"/>
    <n v="0"/>
    <n v="2"/>
  </r>
  <r>
    <x v="2"/>
    <x v="35"/>
    <n v="1"/>
    <n v="7.8947368421052627E-2"/>
    <n v="0"/>
    <n v="0"/>
    <n v="0"/>
    <n v="0.03"/>
    <n v="3"/>
  </r>
  <r>
    <x v="2"/>
    <x v="8"/>
    <n v="12"/>
    <n v="3.6842105263157894"/>
    <n v="0.97"/>
    <n v="0.39"/>
    <n v="0.04"/>
    <n v="0"/>
    <n v="3"/>
  </r>
  <r>
    <x v="2"/>
    <x v="9"/>
    <n v="6"/>
    <n v="1.9473684210526316"/>
    <n v="0.55000000000000004"/>
    <n v="0.13"/>
    <n v="0.06"/>
    <n v="0"/>
    <n v="1"/>
  </r>
  <r>
    <x v="2"/>
    <x v="11"/>
    <n v="2"/>
    <n v="0.10526315789473684"/>
    <n v="0.04"/>
    <n v="0.04"/>
    <n v="0"/>
    <n v="0"/>
    <n v="4"/>
  </r>
  <r>
    <x v="2"/>
    <x v="12"/>
    <n v="2"/>
    <n v="0.21052631578947367"/>
    <n v="0"/>
    <n v="0.05"/>
    <n v="0.03"/>
    <n v="0"/>
    <n v="3"/>
  </r>
  <r>
    <x v="2"/>
    <x v="13"/>
    <n v="2"/>
    <n v="0.39473684210526316"/>
    <n v="7.0000000000000007E-2"/>
    <n v="0.08"/>
    <n v="0"/>
    <n v="0"/>
    <n v="2"/>
  </r>
  <r>
    <x v="2"/>
    <x v="14"/>
    <n v="1"/>
    <n v="0.21052631578947367"/>
    <n v="0"/>
    <n v="0.08"/>
    <n v="0"/>
    <n v="0"/>
    <n v="3"/>
  </r>
  <r>
    <x v="2"/>
    <x v="16"/>
    <n v="4"/>
    <n v="0.36842105263157893"/>
    <n v="0.05"/>
    <n v="0.06"/>
    <n v="0.03"/>
    <n v="0"/>
    <n v="2"/>
  </r>
  <r>
    <x v="2"/>
    <x v="17"/>
    <n v="21"/>
    <n v="7.1315789473684212"/>
    <n v="2.5299999999999998"/>
    <n v="0.3"/>
    <n v="0.03"/>
    <n v="0"/>
    <n v="2"/>
  </r>
  <r>
    <x v="2"/>
    <x v="36"/>
    <n v="3"/>
    <n v="0.55263157894736847"/>
    <n v="0.03"/>
    <n v="0.18"/>
    <n v="0"/>
    <n v="0"/>
    <n v="4"/>
  </r>
  <r>
    <x v="3"/>
    <x v="37"/>
    <n v="1"/>
    <n v="7.8947368421052627E-2"/>
    <n v="0.03"/>
    <n v="0"/>
    <n v="0"/>
    <n v="0"/>
    <n v="1"/>
  </r>
  <r>
    <x v="3"/>
    <x v="38"/>
    <n v="1"/>
    <n v="0.26315789473684209"/>
    <n v="0"/>
    <n v="0"/>
    <n v="0.1"/>
    <n v="0"/>
    <n v="2"/>
  </r>
  <r>
    <x v="3"/>
    <x v="39"/>
    <n v="11"/>
    <n v="2.1842105263157894"/>
    <n v="0.24"/>
    <n v="0.46"/>
    <n v="0.1"/>
    <n v="0.03"/>
    <n v="1"/>
  </r>
  <r>
    <x v="3"/>
    <x v="40"/>
    <n v="7"/>
    <n v="7.4473684210526319"/>
    <n v="2.63"/>
    <n v="0"/>
    <n v="0.2"/>
    <n v="0"/>
    <n v="1"/>
  </r>
  <r>
    <x v="3"/>
    <x v="41"/>
    <n v="1"/>
    <n v="0.13157894736842105"/>
    <n v="0"/>
    <n v="0"/>
    <n v="0"/>
    <n v="0.05"/>
    <n v="2"/>
  </r>
  <r>
    <x v="3"/>
    <x v="42"/>
    <n v="1"/>
    <n v="0.52631578947368418"/>
    <n v="0.2"/>
    <n v="0"/>
    <n v="0"/>
    <n v="0"/>
    <n v="2"/>
  </r>
  <r>
    <x v="3"/>
    <x v="43"/>
    <n v="1"/>
    <n v="7.8947368421052627E-2"/>
    <n v="0"/>
    <n v="0"/>
    <n v="0"/>
    <n v="0.03"/>
    <n v="1"/>
  </r>
  <r>
    <x v="3"/>
    <x v="44"/>
    <n v="5"/>
    <n v="1.131578947368421"/>
    <n v="0.38"/>
    <n v="0.05"/>
    <n v="0"/>
    <n v="0"/>
    <n v="1"/>
  </r>
  <r>
    <x v="3"/>
    <x v="45"/>
    <n v="1"/>
    <n v="0.78947368421052633"/>
    <n v="0.3"/>
    <n v="0"/>
    <n v="0"/>
    <n v="0"/>
    <n v="1"/>
  </r>
  <r>
    <x v="3"/>
    <x v="46"/>
    <n v="1"/>
    <n v="0.47368421052631576"/>
    <n v="0"/>
    <n v="0.15"/>
    <n v="0.03"/>
    <n v="0"/>
    <n v="2"/>
  </r>
  <r>
    <x v="3"/>
    <x v="47"/>
    <n v="1"/>
    <n v="7.8947368421052627E-2"/>
    <n v="0.03"/>
    <n v="0"/>
    <n v="0"/>
    <n v="0"/>
    <n v="1"/>
  </r>
  <r>
    <x v="3"/>
    <x v="48"/>
    <n v="2"/>
    <n v="1.263157894736842"/>
    <n v="0.48"/>
    <n v="0"/>
    <n v="0"/>
    <n v="0"/>
    <n v="1"/>
  </r>
  <r>
    <x v="3"/>
    <x v="49"/>
    <n v="1"/>
    <n v="7.8947368421052627E-2"/>
    <n v="0.03"/>
    <n v="0"/>
    <n v="0"/>
    <n v="0"/>
    <n v="1"/>
  </r>
  <r>
    <x v="3"/>
    <x v="50"/>
    <n v="1"/>
    <n v="0.39473684210526316"/>
    <n v="0"/>
    <n v="0.15"/>
    <n v="0"/>
    <n v="0"/>
    <n v="1"/>
  </r>
  <r>
    <x v="3"/>
    <x v="51"/>
    <n v="1"/>
    <n v="2.236842105263158"/>
    <n v="0.65"/>
    <n v="0.05"/>
    <n v="0.15"/>
    <n v="0"/>
    <n v="1"/>
  </r>
  <r>
    <x v="3"/>
    <x v="52"/>
    <n v="2"/>
    <n v="0.15789473684210525"/>
    <n v="0"/>
    <n v="0"/>
    <n v="0.06"/>
    <n v="0"/>
    <n v="1"/>
  </r>
  <r>
    <x v="3"/>
    <x v="53"/>
    <n v="2"/>
    <n v="1.1842105263157894"/>
    <n v="0"/>
    <n v="0.45"/>
    <n v="0"/>
    <n v="0"/>
    <n v="1"/>
  </r>
  <r>
    <x v="3"/>
    <x v="54"/>
    <n v="2"/>
    <n v="2.1578947368421053"/>
    <n v="0.82"/>
    <n v="0"/>
    <n v="0"/>
    <n v="0"/>
    <n v="1"/>
  </r>
  <r>
    <x v="3"/>
    <x v="55"/>
    <n v="1"/>
    <n v="1.3421052631578947"/>
    <n v="0.03"/>
    <n v="0.4"/>
    <n v="0.08"/>
    <n v="0"/>
    <n v="1"/>
  </r>
  <r>
    <x v="3"/>
    <x v="56"/>
    <n v="3"/>
    <n v="0.55263157894736847"/>
    <n v="0"/>
    <n v="0.21"/>
    <n v="0"/>
    <n v="0"/>
    <n v="1"/>
  </r>
  <r>
    <x v="3"/>
    <x v="57"/>
    <n v="1"/>
    <n v="0.26315789473684209"/>
    <n v="0.1"/>
    <n v="0"/>
    <n v="0"/>
    <n v="0"/>
    <n v="1"/>
  </r>
  <r>
    <x v="4"/>
    <x v="58"/>
    <n v="1"/>
    <n v="0.13157894736842105"/>
    <n v="0"/>
    <n v="0.05"/>
    <n v="0"/>
    <n v="0"/>
    <n v="1"/>
  </r>
  <r>
    <x v="4"/>
    <x v="59"/>
    <n v="3"/>
    <n v="1.2105263157894737"/>
    <n v="0.46"/>
    <n v="0"/>
    <n v="0"/>
    <n v="0"/>
    <n v="1"/>
  </r>
  <r>
    <x v="4"/>
    <x v="60"/>
    <n v="8"/>
    <n v="1.1052631578947369"/>
    <n v="0.42"/>
    <n v="0"/>
    <n v="0"/>
    <n v="0"/>
    <n v="1"/>
  </r>
  <r>
    <x v="4"/>
    <x v="61"/>
    <n v="2"/>
    <n v="0.78947368421052633"/>
    <n v="0.3"/>
    <n v="0"/>
    <n v="0"/>
    <n v="0"/>
    <n v="1"/>
  </r>
  <r>
    <x v="5"/>
    <x v="62"/>
    <m/>
    <m/>
    <m/>
    <m/>
    <m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64">
  <r>
    <x v="0"/>
    <n v="0.19465100000000002"/>
    <n v="0"/>
    <n v="0"/>
    <n v="0"/>
    <n v="0"/>
    <n v="0"/>
    <n v="0"/>
    <n v="0"/>
    <n v="0"/>
  </r>
  <r>
    <x v="1"/>
    <n v="0.31900250000000002"/>
    <n v="0.1319555"/>
    <n v="0"/>
    <n v="0"/>
    <n v="0"/>
    <n v="0"/>
    <n v="0"/>
    <n v="0"/>
    <n v="0"/>
  </r>
  <r>
    <x v="2"/>
    <n v="2.2758249999999998"/>
    <n v="0.175816"/>
    <n v="2.7721029369657169E-8"/>
    <n v="0"/>
    <n v="0"/>
    <n v="0"/>
    <n v="0"/>
    <n v="0"/>
    <n v="0"/>
  </r>
  <r>
    <x v="3"/>
    <n v="0.198494"/>
    <n v="0"/>
    <n v="0"/>
    <n v="0"/>
    <n v="0"/>
    <n v="0"/>
    <n v="0"/>
    <n v="0"/>
    <n v="0"/>
  </r>
  <r>
    <x v="4"/>
    <n v="0.61762400000000006"/>
    <n v="0"/>
    <n v="0"/>
    <n v="8.1916508854656206E-2"/>
    <n v="0"/>
    <n v="0"/>
    <n v="0"/>
    <n v="0"/>
    <n v="0"/>
  </r>
  <r>
    <x v="5"/>
    <n v="0.30233850000000001"/>
    <n v="0"/>
    <n v="1.8480686246438115E-9"/>
    <n v="0.10834348904249858"/>
    <n v="0"/>
    <n v="0"/>
    <n v="0"/>
    <n v="0"/>
    <n v="0"/>
  </r>
  <r>
    <x v="6"/>
    <n v="0.74519000000000002"/>
    <n v="0"/>
    <n v="1.8480686246438115E-9"/>
    <n v="0"/>
    <n v="0"/>
    <n v="0"/>
    <n v="0"/>
    <n v="0"/>
    <n v="0"/>
  </r>
  <r>
    <x v="7"/>
    <n v="4.1899094999999997"/>
    <n v="0.167626"/>
    <n v="0"/>
    <n v="0"/>
    <n v="0"/>
    <n v="0"/>
    <n v="0"/>
    <n v="0"/>
    <n v="0"/>
  </r>
  <r>
    <x v="8"/>
    <n v="0.67734900000000009"/>
    <n v="0"/>
    <n v="0"/>
    <n v="0"/>
    <n v="0"/>
    <n v="0"/>
    <n v="0"/>
    <n v="0"/>
    <n v="0"/>
  </r>
  <r>
    <x v="9"/>
    <n v="9.0602819999999991"/>
    <n v="0.398644"/>
    <n v="5.7659741088886922E-7"/>
    <n v="0.93235971997514266"/>
    <n v="0"/>
    <n v="0"/>
    <n v="0"/>
    <n v="0.2549619649675387"/>
    <n v="0"/>
  </r>
  <r>
    <x v="10"/>
    <n v="7.7188040000000004"/>
    <n v="0"/>
    <n v="0"/>
    <n v="0"/>
    <n v="0"/>
    <n v="0"/>
    <n v="0"/>
    <n v="0.43965125764214741"/>
    <n v="0"/>
  </r>
  <r>
    <x v="11"/>
    <n v="1.2648969999999999"/>
    <n v="0.48490750000000005"/>
    <n v="0"/>
    <n v="0"/>
    <n v="0"/>
    <n v="0"/>
    <n v="0"/>
    <n v="0"/>
    <n v="0"/>
  </r>
  <r>
    <x v="12"/>
    <n v="0.37561849999999997"/>
    <n v="0"/>
    <n v="0"/>
    <n v="0"/>
    <n v="0"/>
    <n v="0"/>
    <n v="0"/>
    <n v="0"/>
    <n v="0"/>
  </r>
  <r>
    <x v="13"/>
    <n v="13.2894755"/>
    <n v="0.93914750000000002"/>
    <n v="0"/>
    <n v="0"/>
    <n v="0"/>
    <n v="0"/>
    <n v="0"/>
    <n v="0.6511260475893027"/>
    <n v="0"/>
  </r>
  <r>
    <x v="14"/>
    <n v="0"/>
    <n v="0"/>
    <n v="0"/>
    <n v="0"/>
    <n v="0"/>
    <n v="0"/>
    <n v="0"/>
    <n v="0"/>
    <n v="0"/>
  </r>
  <r>
    <x v="15"/>
    <n v="0.15973500000000002"/>
    <n v="0"/>
    <n v="0"/>
    <n v="0"/>
    <n v="0"/>
    <n v="0"/>
    <n v="0"/>
    <n v="0"/>
    <n v="0"/>
  </r>
  <r>
    <x v="16"/>
    <n v="0.19883500000000001"/>
    <n v="0"/>
    <n v="0"/>
    <n v="0"/>
    <n v="0"/>
    <n v="0"/>
    <n v="0"/>
    <n v="0"/>
    <n v="0"/>
  </r>
  <r>
    <x v="17"/>
    <n v="3.2095579999999999"/>
    <n v="0.30018800000000001"/>
    <n v="0"/>
    <n v="0"/>
    <n v="0"/>
    <n v="0"/>
    <n v="0"/>
    <n v="0"/>
    <n v="0"/>
  </r>
  <r>
    <x v="18"/>
    <n v="37.1038985"/>
    <n v="2.2699579999999999"/>
    <n v="0"/>
    <n v="0"/>
    <n v="0"/>
    <n v="0"/>
    <n v="0"/>
    <n v="9.7687321336573693E-2"/>
    <n v="0"/>
  </r>
  <r>
    <x v="19"/>
    <n v="0"/>
    <n v="0"/>
    <n v="0"/>
    <n v="0"/>
    <n v="0.28236497568131508"/>
    <n v="0"/>
    <n v="0"/>
    <n v="0"/>
    <n v="0"/>
  </r>
  <r>
    <x v="20"/>
    <n v="0"/>
    <n v="0"/>
    <n v="0"/>
    <n v="0"/>
    <n v="1.2776708234922237E-3"/>
    <n v="0"/>
    <n v="0"/>
    <n v="0"/>
    <n v="0"/>
  </r>
  <r>
    <x v="21"/>
    <n v="0"/>
    <n v="0"/>
    <n v="0"/>
    <n v="0"/>
    <n v="2.4194391079034361"/>
    <n v="0"/>
    <n v="0"/>
    <n v="0"/>
    <n v="0"/>
  </r>
  <r>
    <x v="22"/>
    <n v="0"/>
    <n v="0"/>
    <n v="0"/>
    <n v="0"/>
    <n v="7.3040180902747762E-3"/>
    <n v="0"/>
    <n v="0"/>
    <n v="0"/>
    <n v="0"/>
  </r>
  <r>
    <x v="23"/>
    <n v="0"/>
    <n v="0"/>
    <n v="0"/>
    <n v="0"/>
    <n v="0.16183829026717594"/>
    <n v="0"/>
    <n v="0"/>
    <n v="0"/>
    <n v="0"/>
  </r>
  <r>
    <x v="24"/>
    <n v="0"/>
    <n v="0"/>
    <n v="0"/>
    <n v="0"/>
    <n v="0.15423615281628417"/>
    <n v="0"/>
    <n v="0"/>
    <n v="0"/>
    <n v="0"/>
  </r>
  <r>
    <x v="25"/>
    <n v="0"/>
    <n v="0"/>
    <n v="0"/>
    <n v="0"/>
    <n v="11.364509872693052"/>
    <n v="0"/>
    <n v="0"/>
    <n v="0"/>
    <n v="0"/>
  </r>
  <r>
    <x v="26"/>
    <n v="0"/>
    <n v="0"/>
    <n v="0"/>
    <n v="0"/>
    <n v="1.8337124974533228"/>
    <n v="0"/>
    <n v="0"/>
    <n v="0"/>
    <n v="0"/>
  </r>
  <r>
    <x v="27"/>
    <n v="0"/>
    <n v="0"/>
    <n v="0"/>
    <n v="0"/>
    <n v="1.797256936033725E-2"/>
    <n v="0"/>
    <n v="0"/>
    <n v="0"/>
    <n v="0"/>
  </r>
  <r>
    <x v="28"/>
    <n v="0"/>
    <n v="0"/>
    <n v="0"/>
    <n v="0"/>
    <n v="0.27618978846295872"/>
    <n v="0"/>
    <n v="0"/>
    <n v="0"/>
    <n v="0"/>
  </r>
  <r>
    <x v="29"/>
    <n v="0"/>
    <n v="0"/>
    <n v="0"/>
    <n v="0"/>
    <n v="6.4522375412799596E-3"/>
    <n v="0"/>
    <n v="0"/>
    <n v="0"/>
    <n v="0"/>
  </r>
  <r>
    <x v="30"/>
    <n v="0"/>
    <n v="0"/>
    <n v="0"/>
    <n v="0"/>
    <n v="0.27597683343767898"/>
    <n v="0"/>
    <n v="0"/>
    <n v="0"/>
    <n v="0"/>
  </r>
  <r>
    <x v="31"/>
    <n v="0"/>
    <n v="0"/>
    <n v="0"/>
    <n v="0"/>
    <n v="0.31877878754179539"/>
    <n v="0"/>
    <n v="0"/>
    <n v="0"/>
    <n v="0"/>
  </r>
  <r>
    <x v="32"/>
    <n v="0"/>
    <n v="0"/>
    <n v="0"/>
    <n v="0"/>
    <n v="0.34557155451785937"/>
    <n v="0"/>
    <n v="0"/>
    <n v="0"/>
    <n v="0"/>
  </r>
  <r>
    <x v="33"/>
    <n v="0"/>
    <n v="0"/>
    <n v="0"/>
    <n v="0"/>
    <n v="1.2776707759893827E-2"/>
    <n v="0"/>
    <n v="0"/>
    <n v="0"/>
    <n v="0"/>
  </r>
  <r>
    <x v="34"/>
    <n v="0"/>
    <n v="0"/>
    <n v="0"/>
    <n v="0"/>
    <n v="0"/>
    <n v="4.7053970283190569E-2"/>
    <n v="0"/>
    <n v="0"/>
    <n v="0"/>
  </r>
  <r>
    <x v="35"/>
    <n v="0"/>
    <n v="0"/>
    <n v="0"/>
    <n v="0"/>
    <n v="0"/>
    <n v="0.90910042084844178"/>
    <n v="0"/>
    <n v="0"/>
    <n v="0"/>
  </r>
  <r>
    <x v="36"/>
    <n v="0"/>
    <n v="0"/>
    <n v="0"/>
    <n v="0"/>
    <n v="0"/>
    <n v="4.8804202769886507"/>
    <n v="0"/>
    <n v="0"/>
    <n v="0"/>
  </r>
  <r>
    <x v="37"/>
    <n v="0"/>
    <n v="0"/>
    <n v="0"/>
    <n v="0"/>
    <n v="0"/>
    <n v="24.660449899802515"/>
    <n v="0"/>
    <n v="0"/>
    <n v="0"/>
  </r>
  <r>
    <x v="38"/>
    <n v="0"/>
    <n v="0"/>
    <n v="0"/>
    <n v="0"/>
    <n v="0"/>
    <n v="0.45455021042422089"/>
    <n v="0"/>
    <n v="0"/>
    <n v="0"/>
  </r>
  <r>
    <x v="39"/>
    <n v="0"/>
    <n v="0"/>
    <n v="0"/>
    <n v="0"/>
    <n v="0"/>
    <n v="1.8182008416968836"/>
    <n v="0"/>
    <n v="0"/>
    <n v="0"/>
  </r>
  <r>
    <x v="40"/>
    <n v="0"/>
    <n v="0"/>
    <n v="0"/>
    <n v="0"/>
    <n v="0"/>
    <n v="0.31134905465038631"/>
    <n v="0"/>
    <n v="0"/>
    <n v="0"/>
  </r>
  <r>
    <x v="41"/>
    <n v="0"/>
    <n v="0"/>
    <n v="0"/>
    <n v="0"/>
    <n v="0"/>
    <n v="1.2837464395158262"/>
    <n v="0"/>
    <n v="0"/>
    <n v="0"/>
  </r>
  <r>
    <x v="42"/>
    <n v="0"/>
    <n v="0"/>
    <n v="0"/>
    <n v="0"/>
    <n v="0"/>
    <n v="1.5636183208159578"/>
    <n v="0"/>
    <n v="0"/>
    <n v="0"/>
  </r>
  <r>
    <x v="43"/>
    <n v="0"/>
    <n v="0"/>
    <n v="0"/>
    <n v="0"/>
    <n v="0"/>
    <n v="1.4224485642551996"/>
    <n v="0"/>
    <n v="0"/>
    <n v="0"/>
  </r>
  <r>
    <x v="44"/>
    <n v="0"/>
    <n v="0"/>
    <n v="0"/>
    <n v="0"/>
    <n v="0"/>
    <n v="1.1775226077739589E-2"/>
    <n v="0"/>
    <n v="0"/>
    <n v="0"/>
  </r>
  <r>
    <x v="45"/>
    <n v="0"/>
    <n v="0"/>
    <n v="0"/>
    <n v="0"/>
    <n v="0"/>
    <n v="2.6489257613645547"/>
    <n v="0"/>
    <n v="0"/>
    <n v="0"/>
  </r>
  <r>
    <x v="46"/>
    <n v="0"/>
    <n v="0"/>
    <n v="0"/>
    <n v="0"/>
    <n v="0"/>
    <n v="1.1775226077739589E-2"/>
    <n v="0"/>
    <n v="0"/>
    <n v="0"/>
  </r>
  <r>
    <x v="47"/>
    <n v="0"/>
    <n v="0"/>
    <n v="0"/>
    <n v="0"/>
    <n v="0"/>
    <n v="1.3636506312726626"/>
    <n v="0"/>
    <n v="0"/>
    <n v="0"/>
  </r>
  <r>
    <x v="48"/>
    <n v="0"/>
    <n v="0"/>
    <n v="0"/>
    <n v="0"/>
    <n v="0"/>
    <n v="8.4667502669651569"/>
    <n v="0"/>
    <n v="0"/>
    <n v="0"/>
  </r>
  <r>
    <x v="49"/>
    <n v="0"/>
    <n v="0"/>
    <n v="0"/>
    <n v="0"/>
    <n v="0"/>
    <n v="0.2932539826974821"/>
    <n v="0"/>
    <n v="0"/>
    <n v="0"/>
  </r>
  <r>
    <x v="50"/>
    <n v="0"/>
    <n v="0"/>
    <n v="0"/>
    <n v="0"/>
    <n v="0"/>
    <n v="4.541576827958723"/>
    <n v="0"/>
    <n v="0"/>
    <n v="0"/>
  </r>
  <r>
    <x v="51"/>
    <n v="0"/>
    <n v="0"/>
    <n v="0"/>
    <n v="0"/>
    <n v="0"/>
    <n v="7.9654665931352815"/>
    <n v="0"/>
    <n v="0"/>
    <n v="0"/>
  </r>
  <r>
    <x v="52"/>
    <n v="0"/>
    <n v="0"/>
    <n v="0"/>
    <n v="0"/>
    <n v="0"/>
    <n v="5.558555772175148"/>
    <n v="0"/>
    <n v="0"/>
    <n v="0"/>
  </r>
  <r>
    <x v="53"/>
    <n v="0"/>
    <n v="0"/>
    <n v="0"/>
    <n v="0"/>
    <n v="0"/>
    <n v="0.78764630556811543"/>
    <n v="0"/>
    <n v="0"/>
    <n v="0"/>
  </r>
  <r>
    <x v="54"/>
    <n v="0"/>
    <n v="0"/>
    <n v="0"/>
    <n v="0"/>
    <n v="0"/>
    <n v="0.13073442217231987"/>
    <n v="0"/>
    <n v="0"/>
    <n v="0"/>
  </r>
  <r>
    <x v="55"/>
    <n v="0"/>
    <n v="0"/>
    <n v="0"/>
    <n v="0"/>
    <n v="0"/>
    <n v="0"/>
    <n v="0.26060305346932633"/>
    <n v="0"/>
    <n v="0"/>
  </r>
  <r>
    <x v="56"/>
    <n v="0"/>
    <n v="0"/>
    <n v="0"/>
    <n v="0"/>
    <n v="0"/>
    <n v="0"/>
    <n v="2.1083748799100901"/>
    <n v="0"/>
    <n v="0"/>
  </r>
  <r>
    <x v="57"/>
    <n v="0"/>
    <n v="0"/>
    <n v="0"/>
    <n v="0"/>
    <n v="0"/>
    <n v="0"/>
    <n v="0.43923186203260534"/>
    <n v="0"/>
    <n v="0"/>
  </r>
  <r>
    <x v="58"/>
    <n v="0"/>
    <n v="0"/>
    <n v="0"/>
    <n v="0"/>
    <n v="0"/>
    <n v="0"/>
    <n v="0.5879793298253696"/>
    <n v="0"/>
    <n v="0"/>
  </r>
  <r>
    <x v="19"/>
    <m/>
    <m/>
    <m/>
    <m/>
    <m/>
    <m/>
    <m/>
    <m/>
    <m/>
  </r>
  <r>
    <x v="19"/>
    <m/>
    <m/>
    <m/>
    <m/>
    <m/>
    <m/>
    <m/>
    <m/>
    <m/>
  </r>
  <r>
    <x v="19"/>
    <m/>
    <m/>
    <m/>
    <m/>
    <m/>
    <m/>
    <m/>
    <m/>
    <m/>
  </r>
  <r>
    <x v="19"/>
    <m/>
    <m/>
    <m/>
    <m/>
    <m/>
    <m/>
    <m/>
    <m/>
    <m/>
  </r>
  <r>
    <x v="19"/>
    <m/>
    <m/>
    <m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32">
  <r>
    <x v="0"/>
    <n v="5.7899000000000003"/>
    <n v="0.78949999999999998"/>
  </r>
  <r>
    <x v="1"/>
    <n v="6.7012999999999998"/>
    <n v="1.3158000000000001"/>
  </r>
  <r>
    <x v="2"/>
    <n v="3.9386999999999999"/>
    <n v="1.0526"/>
  </r>
  <r>
    <x v="3"/>
    <n v="3.7694999999999999"/>
    <n v="1.3158000000000001"/>
  </r>
  <r>
    <x v="4"/>
    <n v="3.5739999999999998"/>
    <n v="1.5789"/>
  </r>
  <r>
    <x v="5"/>
    <n v="1.4475"/>
    <n v="0.78949999999999998"/>
  </r>
  <r>
    <x v="6"/>
    <n v="0.79749999999999999"/>
    <n v="0.52629999999999999"/>
  </r>
  <r>
    <x v="7"/>
    <n v="0.67010000000000003"/>
    <n v="0.52629999999999999"/>
  </r>
  <r>
    <x v="8"/>
    <n v="0.85650000000000004"/>
    <n v="0.78949999999999998"/>
  </r>
  <r>
    <x v="9"/>
    <n v="0.49230000000000002"/>
    <n v="0.52629999999999999"/>
  </r>
  <r>
    <x v="10"/>
    <n v="0.21440000000000001"/>
    <n v="0.26319999999999999"/>
  </r>
  <r>
    <x v="11"/>
    <n v="0.1885"/>
    <n v="0.26319999999999999"/>
  </r>
  <r>
    <x v="12"/>
    <n v="0.16700000000000001"/>
    <n v="0.26319999999999999"/>
  </r>
  <r>
    <x v="13"/>
    <n v="0.1489"/>
    <n v="0.26319999999999999"/>
  </r>
  <r>
    <x v="14"/>
    <n v="0.13370000000000001"/>
    <n v="0.26319999999999999"/>
  </r>
  <r>
    <x v="15"/>
    <n v="9.9699999999999997E-2"/>
    <n v="0.26319999999999999"/>
  </r>
  <r>
    <x v="16"/>
    <n v="4.7100000000000003E-2"/>
    <n v="0.26319999999999999"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  <r>
    <x v="17"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32">
  <r>
    <x v="0"/>
    <n v="0"/>
    <n v="0"/>
  </r>
  <r>
    <x v="1"/>
    <n v="1.9372197503633001E-2"/>
    <n v="0"/>
  </r>
  <r>
    <x v="2"/>
    <n v="8.7202759127103804E-2"/>
    <n v="0"/>
  </r>
  <r>
    <x v="3"/>
    <n v="3.4377660255668102E-2"/>
    <n v="0"/>
  </r>
  <r>
    <x v="4"/>
    <n v="2.71741038583454E-2"/>
    <n v="0"/>
  </r>
  <r>
    <x v="5"/>
    <n v="1.90394303265412E-2"/>
    <n v="0"/>
  </r>
  <r>
    <x v="6"/>
    <n v="5.4059844663676401E-2"/>
    <n v="0"/>
  </r>
  <r>
    <x v="7"/>
    <n v="0.23161498165629801"/>
    <n v="0"/>
  </r>
  <r>
    <x v="8"/>
    <n v="6.07892275024733E-2"/>
    <n v="0"/>
  </r>
  <r>
    <x v="9"/>
    <n v="0.13745869877504399"/>
    <n v="0"/>
  </r>
  <r>
    <x v="10"/>
    <n v="0.37984388024712801"/>
    <n v="0"/>
  </r>
  <r>
    <x v="11"/>
    <n v="0.30014414479139001"/>
    <n v="0"/>
  </r>
  <r>
    <x v="12"/>
    <n v="0"/>
    <n v="0"/>
  </r>
  <r>
    <x v="13"/>
    <n v="0.96561801906735401"/>
    <n v="0"/>
  </r>
  <r>
    <x v="14"/>
    <n v="0"/>
    <n v="0"/>
  </r>
  <r>
    <x v="15"/>
    <n v="0"/>
    <n v="0"/>
  </r>
  <r>
    <x v="16"/>
    <n v="0.14565254918447801"/>
    <n v="0"/>
  </r>
  <r>
    <x v="17"/>
    <n v="8.6672232181179805"/>
    <n v="0"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  <r>
    <x v="18"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32">
  <r>
    <x v="0"/>
    <n v="0"/>
    <n v="0"/>
    <n v="3.01365724696162E-2"/>
    <n v="0"/>
    <n v="0.11821181040888699"/>
    <n v="0"/>
    <n v="3.01365724696162E-2"/>
    <n v="0"/>
  </r>
  <r>
    <x v="1"/>
    <n v="1.9372197503633001E-2"/>
    <n v="0"/>
    <n v="6.3438785532941799E-2"/>
    <n v="0"/>
    <n v="6.9042751024132404E-2"/>
    <n v="0.15862609567490299"/>
    <n v="0.10218318054020781"/>
    <n v="0"/>
  </r>
  <r>
    <x v="2"/>
    <n v="8.7202759127103804E-2"/>
    <n v="0"/>
    <n v="0.37727792158251"/>
    <n v="0"/>
    <n v="1.76754643055267"/>
    <n v="0.274902656345415"/>
    <n v="0.55168343983671764"/>
    <n v="0"/>
  </r>
  <r>
    <x v="3"/>
    <n v="3.4377660255668102E-2"/>
    <n v="0"/>
    <n v="9.5072993823714005E-3"/>
    <n v="0"/>
    <n v="0"/>
    <n v="0"/>
    <n v="7.82626198937076E-2"/>
    <n v="0"/>
  </r>
  <r>
    <x v="4"/>
    <n v="2.71741038583454E-2"/>
    <n v="0"/>
    <n v="0.183723647097076"/>
    <n v="0"/>
    <n v="0.68221191654915403"/>
    <n v="0"/>
    <n v="0.2380718548137668"/>
    <n v="0"/>
  </r>
  <r>
    <x v="5"/>
    <n v="1.90394303265412E-2"/>
    <n v="0"/>
    <n v="5.1367996697164797E-2"/>
    <n v="0"/>
    <n v="8.6005000323115297E-2"/>
    <n v="0"/>
    <n v="8.9446857350247197E-2"/>
    <n v="0"/>
  </r>
  <r>
    <x v="6"/>
    <n v="5.4059844663676401E-2"/>
    <n v="0"/>
    <n v="9.9131620576403401E-2"/>
    <n v="0"/>
    <n v="0.18011151540044101"/>
    <n v="0"/>
    <n v="0.2072513099037562"/>
    <n v="0"/>
  </r>
  <r>
    <x v="7"/>
    <n v="0.23161498165629801"/>
    <n v="0"/>
    <n v="0.60089414955434695"/>
    <n v="0"/>
    <n v="1.6807269497526001"/>
    <n v="0.22233552156206199"/>
    <n v="1.064124112866943"/>
    <n v="0"/>
  </r>
  <r>
    <x v="8"/>
    <n v="6.07892275024733E-2"/>
    <n v="0"/>
    <n v="0.26380730620916498"/>
    <n v="0"/>
    <n v="1.7180621483354402E-2"/>
    <n v="0"/>
    <n v="0.38538576121411161"/>
    <n v="0"/>
  </r>
  <r>
    <x v="9"/>
    <n v="0.13745869877504399"/>
    <n v="0"/>
    <n v="2.2214509248566099"/>
    <n v="0"/>
    <n v="6.1548589691086804"/>
    <n v="0.51794964875846605"/>
    <n v="2.4963683224066977"/>
    <n v="0"/>
  </r>
  <r>
    <x v="10"/>
    <n v="0.37984388024712801"/>
    <n v="0"/>
    <n v="1.0202180000071599"/>
    <n v="0"/>
    <n v="4.0175619280680497"/>
    <n v="0"/>
    <n v="1.7799057605014159"/>
    <n v="0"/>
  </r>
  <r>
    <x v="11"/>
    <n v="0.30014414479139001"/>
    <n v="0"/>
    <n v="0.23350419845312101"/>
    <n v="0"/>
    <n v="2.1561573479281702E-2"/>
    <n v="0.60148990436000305"/>
    <n v="0.833792488035901"/>
    <n v="0"/>
  </r>
  <r>
    <x v="12"/>
    <n v="0"/>
    <n v="0"/>
    <n v="0.110319757066683"/>
    <n v="0"/>
    <n v="0.27739496607992498"/>
    <n v="0"/>
    <n v="0.110319757066683"/>
    <n v="0"/>
  </r>
  <r>
    <x v="13"/>
    <n v="0.96561801906735401"/>
    <n v="0"/>
    <n v="1.8444450049011101"/>
    <n v="0"/>
    <n v="5.8119067418164798"/>
    <n v="1.29774516886372"/>
    <n v="3.7756810430358181"/>
    <n v="0"/>
  </r>
  <r>
    <x v="14"/>
    <n v="0"/>
    <n v="0"/>
    <n v="4.9769776000371899E-2"/>
    <n v="0"/>
    <n v="6.0595425002016499E-2"/>
    <n v="0"/>
    <n v="4.9769776000371899E-2"/>
    <n v="0"/>
  </r>
  <r>
    <x v="15"/>
    <n v="0"/>
    <n v="0"/>
    <n v="5.4055213318532601E-2"/>
    <n v="0"/>
    <n v="0.220689266554636"/>
    <n v="0"/>
    <n v="5.4055213318532601E-2"/>
    <n v="0"/>
  </r>
  <r>
    <x v="16"/>
    <n v="0.14565254918447801"/>
    <n v="0"/>
    <n v="0.62567531879820204"/>
    <n v="0"/>
    <n v="1.5823541704322299"/>
    <n v="0.44344670722814999"/>
    <n v="0.91698041716715806"/>
    <n v="0"/>
  </r>
  <r>
    <x v="17"/>
    <n v="8.6672232181179805"/>
    <n v="0"/>
    <n v="8.8552271008371495"/>
    <n v="0"/>
    <n v="4.5233748050297899"/>
    <n v="3.4167287812594598"/>
    <n v="26.189673537073112"/>
    <n v="0"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  <r>
    <x v="18"/>
    <m/>
    <m/>
    <m/>
    <m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1">
  <r>
    <x v="0"/>
    <n v="81.901487000000003"/>
  </r>
  <r>
    <x v="1"/>
    <n v="4.8682424999999991"/>
  </r>
  <r>
    <x v="2"/>
    <n v="1.7678235396263824E-7"/>
  </r>
  <r>
    <x v="3"/>
    <n v="8.5629936915004062E-2"/>
  </r>
  <r>
    <x v="4"/>
    <n v="0.71162872525639365"/>
  </r>
  <r>
    <x v="5"/>
    <n v="2.7139882554155026"/>
  </r>
  <r>
    <x v="6"/>
    <n v="0.43646309746533352"/>
  </r>
  <r>
    <x v="7"/>
    <n v="1.4434265915355617"/>
  </r>
  <r>
    <x v="8"/>
    <m/>
  </r>
  <r>
    <x v="8"/>
    <m/>
  </r>
  <r>
    <x v="8"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8">
  <r>
    <x v="0"/>
    <n v="21"/>
  </r>
  <r>
    <x v="1"/>
    <n v="5"/>
  </r>
  <r>
    <x v="2"/>
    <n v="1"/>
  </r>
  <r>
    <x v="3"/>
    <n v="2"/>
  </r>
  <r>
    <x v="4"/>
    <n v="5"/>
  </r>
  <r>
    <x v="5"/>
    <n v="1"/>
  </r>
  <r>
    <x v="6"/>
    <n v="3"/>
  </r>
  <r>
    <x v="7"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7">
  <r>
    <x v="0"/>
    <n v="7"/>
  </r>
  <r>
    <x v="1"/>
    <n v="1"/>
  </r>
  <r>
    <x v="2"/>
    <n v="4"/>
  </r>
  <r>
    <x v="3"/>
    <n v="2"/>
  </r>
  <r>
    <x v="4"/>
    <n v="2"/>
  </r>
  <r>
    <x v="5"/>
    <n v="1"/>
  </r>
  <r>
    <x v="6"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7">
  <r>
    <x v="0"/>
    <n v="0"/>
    <n v="0"/>
    <n v="6"/>
    <n v="1"/>
  </r>
  <r>
    <x v="1"/>
    <n v="0"/>
    <n v="0"/>
    <n v="0"/>
    <n v="1"/>
  </r>
  <r>
    <x v="2"/>
    <n v="0"/>
    <n v="0"/>
    <n v="3"/>
    <n v="1"/>
  </r>
  <r>
    <x v="3"/>
    <n v="0"/>
    <n v="1"/>
    <n v="0"/>
    <n v="1"/>
  </r>
  <r>
    <x v="4"/>
    <n v="0"/>
    <n v="0"/>
    <n v="2"/>
    <n v="0"/>
  </r>
  <r>
    <x v="5"/>
    <n v="0"/>
    <n v="0"/>
    <n v="1"/>
    <n v="0"/>
  </r>
  <r>
    <x v="6"/>
    <m/>
    <m/>
    <m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5">
  <r>
    <x v="0"/>
    <n v="18"/>
  </r>
  <r>
    <x v="1"/>
    <n v="11"/>
  </r>
  <r>
    <x v="2"/>
    <n v="7"/>
  </r>
  <r>
    <x v="3"/>
    <n v="2"/>
  </r>
  <r>
    <x v="4"/>
    <m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5">
  <r>
    <x v="0"/>
    <n v="54"/>
  </r>
  <r>
    <x v="1"/>
    <n v="37"/>
  </r>
  <r>
    <x v="2"/>
    <n v="7"/>
  </r>
  <r>
    <x v="3"/>
    <n v="2"/>
  </r>
  <r>
    <x v="4"/>
    <m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16">
  <r>
    <x v="0"/>
    <n v="0"/>
  </r>
  <r>
    <x v="1"/>
    <n v="0"/>
  </r>
  <r>
    <x v="2"/>
    <n v="2"/>
  </r>
  <r>
    <x v="3"/>
    <n v="11"/>
  </r>
  <r>
    <x v="4"/>
    <n v="20"/>
  </r>
  <r>
    <x v="5"/>
    <n v="5"/>
  </r>
  <r>
    <x v="6"/>
    <n v="79.55"/>
  </r>
  <r>
    <x v="7"/>
    <m/>
  </r>
  <r>
    <x v="7"/>
    <m/>
  </r>
  <r>
    <x v="7"/>
    <m/>
  </r>
  <r>
    <x v="7"/>
    <m/>
  </r>
  <r>
    <x v="7"/>
    <m/>
  </r>
  <r>
    <x v="7"/>
    <m/>
  </r>
  <r>
    <x v="7"/>
    <m/>
  </r>
  <r>
    <x v="7"/>
    <m/>
  </r>
  <r>
    <x v="7"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5">
  <r>
    <x v="0"/>
    <n v="1.4"/>
  </r>
  <r>
    <x v="1"/>
    <n v="27.8"/>
  </r>
  <r>
    <x v="2"/>
    <n v="6.7"/>
  </r>
  <r>
    <x v="3"/>
    <n v="19.5"/>
  </r>
  <r>
    <x v="4"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73">
  <r>
    <x v="0"/>
    <n v="5"/>
    <n v="0"/>
    <n v="0"/>
    <n v="0"/>
    <n v="0"/>
    <n v="0"/>
    <n v="1.93"/>
    <n v="0"/>
    <n v="0"/>
    <n v="0"/>
  </r>
  <r>
    <x v="0"/>
    <n v="5"/>
    <n v="0"/>
    <n v="0"/>
    <n v="0"/>
    <n v="0"/>
    <n v="0"/>
    <n v="0"/>
    <n v="0"/>
    <n v="0"/>
    <n v="1.93"/>
  </r>
  <r>
    <x v="0"/>
    <n v="6"/>
    <n v="0"/>
    <n v="0"/>
    <n v="1.3403"/>
    <n v="0"/>
    <n v="0"/>
    <n v="0"/>
    <n v="0"/>
    <n v="0"/>
    <n v="0"/>
  </r>
  <r>
    <x v="0"/>
    <n v="6"/>
    <n v="0"/>
    <n v="0"/>
    <n v="0"/>
    <n v="0"/>
    <n v="0"/>
    <n v="1.3403"/>
    <n v="0"/>
    <n v="0"/>
    <n v="0"/>
  </r>
  <r>
    <x v="1"/>
    <n v="7"/>
    <n v="0"/>
    <n v="0"/>
    <n v="0"/>
    <n v="0"/>
    <n v="0"/>
    <n v="0.98470000000000002"/>
    <n v="0"/>
    <n v="0"/>
    <n v="0"/>
  </r>
  <r>
    <x v="2"/>
    <n v="7"/>
    <n v="0"/>
    <n v="0"/>
    <n v="0"/>
    <n v="0"/>
    <n v="0"/>
    <n v="0.98470000000000002"/>
    <n v="0"/>
    <n v="0"/>
    <n v="0"/>
  </r>
  <r>
    <x v="0"/>
    <n v="7"/>
    <n v="0"/>
    <n v="0"/>
    <n v="0"/>
    <n v="0"/>
    <n v="0"/>
    <n v="3.9386999999999999"/>
    <n v="0"/>
    <n v="0"/>
    <n v="0"/>
  </r>
  <r>
    <x v="3"/>
    <n v="8"/>
    <n v="0"/>
    <n v="0"/>
    <n v="0.75390000000000001"/>
    <n v="0"/>
    <n v="0"/>
    <n v="0"/>
    <n v="0"/>
    <n v="0"/>
    <n v="0"/>
  </r>
  <r>
    <x v="1"/>
    <n v="8"/>
    <n v="0"/>
    <n v="0"/>
    <n v="0"/>
    <n v="0"/>
    <n v="0"/>
    <n v="0.75390000000000001"/>
    <n v="0"/>
    <n v="0"/>
    <n v="0"/>
  </r>
  <r>
    <x v="0"/>
    <n v="8"/>
    <n v="0"/>
    <n v="0"/>
    <n v="0"/>
    <n v="0"/>
    <n v="0"/>
    <n v="2.2616999999999998"/>
    <n v="0"/>
    <n v="0"/>
    <n v="0"/>
  </r>
  <r>
    <x v="3"/>
    <n v="9"/>
    <n v="0"/>
    <n v="0"/>
    <n v="0.59570000000000001"/>
    <n v="0"/>
    <n v="0"/>
    <n v="0"/>
    <n v="0"/>
    <n v="0"/>
    <n v="0"/>
  </r>
  <r>
    <x v="1"/>
    <n v="9"/>
    <n v="0"/>
    <n v="0"/>
    <n v="0"/>
    <n v="0"/>
    <n v="0"/>
    <n v="0.59570000000000001"/>
    <n v="0"/>
    <n v="0"/>
    <n v="0"/>
  </r>
  <r>
    <x v="4"/>
    <n v="9"/>
    <n v="0"/>
    <n v="0"/>
    <n v="0"/>
    <n v="0"/>
    <n v="0"/>
    <n v="0.59570000000000001"/>
    <n v="0"/>
    <n v="0"/>
    <n v="0"/>
  </r>
  <r>
    <x v="0"/>
    <n v="9"/>
    <n v="0"/>
    <n v="0"/>
    <n v="0"/>
    <n v="0"/>
    <n v="0"/>
    <n v="2.9782999999999999"/>
    <n v="0"/>
    <n v="0"/>
    <n v="0"/>
  </r>
  <r>
    <x v="4"/>
    <n v="9"/>
    <n v="0"/>
    <n v="0"/>
    <n v="0"/>
    <n v="0"/>
    <n v="0"/>
    <n v="0"/>
    <n v="0"/>
    <n v="0"/>
    <n v="0.59570000000000001"/>
  </r>
  <r>
    <x v="3"/>
    <n v="10"/>
    <n v="0"/>
    <n v="0"/>
    <n v="0.48249999999999998"/>
    <n v="0"/>
    <n v="0"/>
    <n v="0"/>
    <n v="0"/>
    <n v="0"/>
    <n v="0"/>
  </r>
  <r>
    <x v="0"/>
    <n v="10"/>
    <n v="0"/>
    <n v="0"/>
    <n v="0"/>
    <n v="0"/>
    <n v="0"/>
    <n v="0.48249999999999998"/>
    <n v="0"/>
    <n v="0"/>
    <n v="0"/>
  </r>
  <r>
    <x v="3"/>
    <n v="11"/>
    <n v="0"/>
    <n v="0"/>
    <n v="0.39879999999999999"/>
    <n v="0"/>
    <n v="0"/>
    <n v="0"/>
    <n v="0"/>
    <n v="0"/>
    <n v="0"/>
  </r>
  <r>
    <x v="5"/>
    <n v="11"/>
    <n v="0"/>
    <n v="0"/>
    <n v="0"/>
    <n v="0"/>
    <n v="0"/>
    <n v="0.79749999999999999"/>
    <n v="0"/>
    <n v="0"/>
    <n v="0"/>
  </r>
  <r>
    <x v="0"/>
    <n v="11"/>
    <n v="0"/>
    <n v="0"/>
    <n v="0"/>
    <n v="0"/>
    <n v="0"/>
    <n v="0.79749999999999999"/>
    <n v="0"/>
    <n v="0"/>
    <n v="0"/>
  </r>
  <r>
    <x v="6"/>
    <n v="12"/>
    <n v="0"/>
    <n v="0"/>
    <n v="0.33510000000000001"/>
    <n v="0"/>
    <n v="0"/>
    <n v="0"/>
    <n v="0"/>
    <n v="0"/>
    <n v="0"/>
  </r>
  <r>
    <x v="0"/>
    <n v="12"/>
    <n v="0"/>
    <n v="0"/>
    <n v="0"/>
    <n v="0"/>
    <n v="0"/>
    <n v="0.33510000000000001"/>
    <n v="0"/>
    <n v="0"/>
    <n v="0"/>
  </r>
  <r>
    <x v="2"/>
    <n v="12"/>
    <n v="0"/>
    <n v="0"/>
    <n v="0"/>
    <n v="0"/>
    <n v="0"/>
    <n v="0"/>
    <n v="0"/>
    <n v="0"/>
    <n v="0.33510000000000001"/>
  </r>
  <r>
    <x v="2"/>
    <n v="13"/>
    <n v="0"/>
    <n v="0"/>
    <n v="0"/>
    <n v="0"/>
    <n v="0"/>
    <n v="0.28549999999999998"/>
    <n v="0"/>
    <n v="0"/>
    <n v="0"/>
  </r>
  <r>
    <x v="0"/>
    <n v="13"/>
    <n v="0"/>
    <n v="0"/>
    <n v="0"/>
    <n v="0"/>
    <n v="0"/>
    <n v="0.57099999999999995"/>
    <n v="0"/>
    <n v="0"/>
    <n v="0"/>
  </r>
  <r>
    <x v="0"/>
    <n v="14"/>
    <n v="0"/>
    <n v="0"/>
    <n v="0"/>
    <n v="0"/>
    <n v="0"/>
    <n v="0.73850000000000005"/>
    <n v="0"/>
    <n v="0"/>
    <n v="0"/>
  </r>
  <r>
    <x v="0"/>
    <n v="14"/>
    <n v="0"/>
    <n v="0"/>
    <n v="0"/>
    <n v="0"/>
    <n v="0"/>
    <n v="0"/>
    <n v="0"/>
    <n v="0"/>
    <n v="0.2462"/>
  </r>
  <r>
    <x v="4"/>
    <n v="15"/>
    <n v="0"/>
    <n v="0"/>
    <n v="0.21440000000000001"/>
    <n v="0"/>
    <n v="0"/>
    <n v="0"/>
    <n v="0"/>
    <n v="0"/>
    <n v="0"/>
  </r>
  <r>
    <x v="0"/>
    <n v="15"/>
    <n v="0"/>
    <n v="0"/>
    <n v="0.21440000000000001"/>
    <n v="0"/>
    <n v="0"/>
    <n v="0"/>
    <n v="0"/>
    <n v="0"/>
    <n v="0"/>
  </r>
  <r>
    <x v="7"/>
    <n v="15"/>
    <n v="0"/>
    <n v="0"/>
    <n v="0"/>
    <n v="0"/>
    <n v="0"/>
    <n v="0.21440000000000001"/>
    <n v="0"/>
    <n v="0"/>
    <n v="0"/>
  </r>
  <r>
    <x v="5"/>
    <n v="15"/>
    <n v="0"/>
    <n v="0"/>
    <n v="0"/>
    <n v="0"/>
    <n v="0"/>
    <n v="0.21440000000000001"/>
    <n v="0"/>
    <n v="0"/>
    <n v="0"/>
  </r>
  <r>
    <x v="0"/>
    <n v="15"/>
    <n v="0"/>
    <n v="0"/>
    <n v="0"/>
    <n v="0"/>
    <n v="0"/>
    <n v="0.21440000000000001"/>
    <n v="0"/>
    <n v="0"/>
    <n v="0"/>
  </r>
  <r>
    <x v="8"/>
    <n v="16"/>
    <n v="0"/>
    <n v="0"/>
    <n v="0.1885"/>
    <n v="0"/>
    <n v="0"/>
    <n v="0"/>
    <n v="0"/>
    <n v="0"/>
    <n v="0"/>
  </r>
  <r>
    <x v="1"/>
    <n v="16"/>
    <n v="0"/>
    <n v="0"/>
    <n v="0"/>
    <n v="0"/>
    <n v="0"/>
    <n v="0.1885"/>
    <n v="0"/>
    <n v="0"/>
    <n v="0"/>
  </r>
  <r>
    <x v="0"/>
    <n v="16"/>
    <n v="0"/>
    <n v="0"/>
    <n v="0"/>
    <n v="0"/>
    <n v="0"/>
    <n v="0.1885"/>
    <n v="0"/>
    <n v="0"/>
    <n v="0"/>
  </r>
  <r>
    <x v="4"/>
    <n v="16"/>
    <n v="0"/>
    <n v="0"/>
    <n v="0"/>
    <n v="0"/>
    <n v="0"/>
    <n v="0"/>
    <n v="0"/>
    <n v="0"/>
    <n v="0.1885"/>
  </r>
  <r>
    <x v="2"/>
    <n v="16"/>
    <n v="0"/>
    <n v="0"/>
    <n v="0"/>
    <n v="0"/>
    <n v="0"/>
    <n v="0"/>
    <n v="0"/>
    <n v="0"/>
    <n v="0.1885"/>
  </r>
  <r>
    <x v="3"/>
    <n v="17"/>
    <n v="0"/>
    <n v="0"/>
    <n v="0.16700000000000001"/>
    <n v="0"/>
    <n v="0"/>
    <n v="0"/>
    <n v="0"/>
    <n v="0"/>
    <n v="0"/>
  </r>
  <r>
    <x v="0"/>
    <n v="17"/>
    <n v="0"/>
    <n v="0"/>
    <n v="0"/>
    <n v="0"/>
    <n v="0"/>
    <n v="1.1687000000000001"/>
    <n v="0"/>
    <n v="0"/>
    <n v="0"/>
  </r>
  <r>
    <x v="3"/>
    <n v="18"/>
    <n v="0"/>
    <n v="0"/>
    <n v="0.1489"/>
    <n v="0"/>
    <n v="0"/>
    <n v="0"/>
    <n v="0"/>
    <n v="0"/>
    <n v="0"/>
  </r>
  <r>
    <x v="4"/>
    <n v="18"/>
    <n v="0"/>
    <n v="0"/>
    <n v="0.1489"/>
    <n v="0"/>
    <n v="0"/>
    <n v="0"/>
    <n v="0"/>
    <n v="0"/>
    <n v="0"/>
  </r>
  <r>
    <x v="0"/>
    <n v="18"/>
    <n v="0"/>
    <n v="0"/>
    <n v="0"/>
    <n v="0"/>
    <n v="0"/>
    <n v="0.89349999999999996"/>
    <n v="0"/>
    <n v="0"/>
    <n v="0"/>
  </r>
  <r>
    <x v="0"/>
    <n v="18"/>
    <n v="0"/>
    <n v="0"/>
    <n v="0"/>
    <n v="0"/>
    <n v="0"/>
    <n v="0"/>
    <n v="0"/>
    <n v="0"/>
    <n v="0.1489"/>
  </r>
  <r>
    <x v="4"/>
    <n v="19"/>
    <n v="0"/>
    <n v="0"/>
    <n v="0.13370000000000001"/>
    <n v="0"/>
    <n v="0"/>
    <n v="0"/>
    <n v="0"/>
    <n v="0"/>
    <n v="0"/>
  </r>
  <r>
    <x v="9"/>
    <n v="19"/>
    <n v="0"/>
    <n v="0"/>
    <n v="0"/>
    <n v="0.13370000000000001"/>
    <n v="0"/>
    <n v="0"/>
    <n v="0"/>
    <n v="0"/>
    <n v="0"/>
  </r>
  <r>
    <x v="0"/>
    <n v="19"/>
    <n v="0"/>
    <n v="0"/>
    <n v="0"/>
    <n v="0"/>
    <n v="0"/>
    <n v="0.13370000000000001"/>
    <n v="0"/>
    <n v="0"/>
    <n v="0"/>
  </r>
  <r>
    <x v="0"/>
    <n v="19"/>
    <n v="0"/>
    <n v="0"/>
    <n v="0"/>
    <n v="0"/>
    <n v="0"/>
    <n v="0"/>
    <n v="0"/>
    <n v="0"/>
    <n v="0.13370000000000001"/>
  </r>
  <r>
    <x v="8"/>
    <n v="20"/>
    <n v="0"/>
    <n v="0"/>
    <n v="0.1206"/>
    <n v="0"/>
    <n v="0"/>
    <n v="0"/>
    <n v="0"/>
    <n v="0"/>
    <n v="0"/>
  </r>
  <r>
    <x v="0"/>
    <n v="20"/>
    <n v="0"/>
    <n v="0"/>
    <n v="0"/>
    <n v="0.1206"/>
    <n v="0"/>
    <n v="0"/>
    <n v="0"/>
    <n v="0"/>
    <n v="0"/>
  </r>
  <r>
    <x v="0"/>
    <n v="20"/>
    <n v="0"/>
    <n v="0"/>
    <n v="0"/>
    <n v="0"/>
    <n v="0"/>
    <n v="0.60309999999999997"/>
    <n v="0"/>
    <n v="0"/>
    <n v="0"/>
  </r>
  <r>
    <x v="0"/>
    <n v="21"/>
    <n v="0"/>
    <n v="0"/>
    <n v="0.1094"/>
    <n v="0"/>
    <n v="0"/>
    <n v="0"/>
    <n v="0"/>
    <n v="0"/>
    <n v="0"/>
  </r>
  <r>
    <x v="0"/>
    <n v="21"/>
    <n v="0"/>
    <n v="0"/>
    <n v="0"/>
    <n v="0"/>
    <n v="0"/>
    <n v="0.65649999999999997"/>
    <n v="0"/>
    <n v="0"/>
    <n v="0"/>
  </r>
  <r>
    <x v="5"/>
    <n v="22"/>
    <n v="0"/>
    <n v="0"/>
    <n v="9.9699999999999997E-2"/>
    <n v="0"/>
    <n v="0"/>
    <n v="0"/>
    <n v="0"/>
    <n v="0"/>
    <n v="0"/>
  </r>
  <r>
    <x v="0"/>
    <n v="22"/>
    <n v="0"/>
    <n v="0"/>
    <n v="0"/>
    <n v="0"/>
    <n v="0"/>
    <n v="0.39879999999999999"/>
    <n v="0"/>
    <n v="0"/>
    <n v="0"/>
  </r>
  <r>
    <x v="0"/>
    <n v="22"/>
    <n v="0"/>
    <n v="0"/>
    <n v="0"/>
    <n v="0"/>
    <n v="0"/>
    <n v="0"/>
    <n v="0"/>
    <n v="0"/>
    <n v="0.19939999999999999"/>
  </r>
  <r>
    <x v="0"/>
    <n v="23"/>
    <n v="0"/>
    <n v="0"/>
    <n v="0"/>
    <n v="0"/>
    <n v="0"/>
    <n v="0.54720000000000002"/>
    <n v="0"/>
    <n v="0"/>
    <n v="0"/>
  </r>
  <r>
    <x v="1"/>
    <n v="24"/>
    <n v="0"/>
    <n v="0"/>
    <n v="8.3799999999999999E-2"/>
    <n v="0"/>
    <n v="0"/>
    <n v="0"/>
    <n v="0"/>
    <n v="0"/>
    <n v="0"/>
  </r>
  <r>
    <x v="0"/>
    <n v="24"/>
    <n v="0"/>
    <n v="0"/>
    <n v="0"/>
    <n v="0"/>
    <n v="0"/>
    <n v="0.25130000000000002"/>
    <n v="0"/>
    <n v="0"/>
    <n v="0"/>
  </r>
  <r>
    <x v="0"/>
    <n v="25"/>
    <n v="0"/>
    <n v="0"/>
    <n v="0"/>
    <n v="0"/>
    <n v="0"/>
    <n v="0.15440000000000001"/>
    <n v="0"/>
    <n v="0"/>
    <n v="0"/>
  </r>
  <r>
    <x v="0"/>
    <n v="26"/>
    <n v="0"/>
    <n v="0"/>
    <n v="0"/>
    <n v="0"/>
    <n v="0"/>
    <n v="0.14269999999999999"/>
    <n v="0"/>
    <n v="0"/>
    <n v="0"/>
  </r>
  <r>
    <x v="0"/>
    <n v="27"/>
    <n v="0"/>
    <n v="0"/>
    <n v="0.13239999999999999"/>
    <n v="0"/>
    <n v="0"/>
    <n v="0"/>
    <n v="0"/>
    <n v="0"/>
    <n v="0"/>
  </r>
  <r>
    <x v="0"/>
    <n v="28"/>
    <n v="0"/>
    <n v="0"/>
    <n v="0.1231"/>
    <n v="0"/>
    <n v="0"/>
    <n v="0"/>
    <n v="0"/>
    <n v="0"/>
    <n v="0"/>
  </r>
  <r>
    <x v="0"/>
    <n v="29"/>
    <n v="0"/>
    <n v="0"/>
    <n v="0"/>
    <n v="0"/>
    <n v="0"/>
    <n v="5.74E-2"/>
    <n v="0"/>
    <n v="0"/>
    <n v="0"/>
  </r>
  <r>
    <x v="2"/>
    <n v="30"/>
    <n v="0"/>
    <n v="0"/>
    <n v="0"/>
    <n v="0"/>
    <n v="0"/>
    <n v="5.3600000000000002E-2"/>
    <n v="0"/>
    <n v="0"/>
    <n v="0"/>
  </r>
  <r>
    <x v="0"/>
    <n v="30"/>
    <n v="0"/>
    <n v="0"/>
    <n v="0"/>
    <n v="0"/>
    <n v="0"/>
    <n v="5.3600000000000002E-2"/>
    <n v="0"/>
    <n v="0"/>
    <n v="0"/>
  </r>
  <r>
    <x v="4"/>
    <n v="31"/>
    <n v="0"/>
    <n v="0"/>
    <n v="5.0200000000000002E-2"/>
    <n v="0"/>
    <n v="0"/>
    <n v="0"/>
    <n v="0"/>
    <n v="0"/>
    <n v="0"/>
  </r>
  <r>
    <x v="0"/>
    <n v="31"/>
    <n v="0"/>
    <n v="0"/>
    <n v="0.1004"/>
    <n v="0"/>
    <n v="0"/>
    <n v="0"/>
    <n v="0"/>
    <n v="0"/>
    <n v="0"/>
  </r>
  <r>
    <x v="0"/>
    <n v="31"/>
    <n v="0"/>
    <n v="0"/>
    <n v="0"/>
    <n v="5.0200000000000002E-2"/>
    <n v="0"/>
    <n v="0"/>
    <n v="0"/>
    <n v="0"/>
    <n v="0"/>
  </r>
  <r>
    <x v="0"/>
    <n v="32"/>
    <n v="0"/>
    <n v="0"/>
    <n v="0"/>
    <n v="0"/>
    <n v="0"/>
    <n v="9.4200000000000006E-2"/>
    <n v="0"/>
    <n v="0"/>
    <n v="0"/>
  </r>
  <r>
    <x v="0"/>
    <n v="32"/>
    <n v="0"/>
    <n v="0"/>
    <n v="0"/>
    <n v="0"/>
    <n v="0"/>
    <n v="0"/>
    <n v="0"/>
    <n v="0"/>
    <n v="4.7100000000000003E-2"/>
  </r>
  <r>
    <x v="0"/>
    <n v="36"/>
    <n v="0"/>
    <n v="0"/>
    <n v="3.7199999999999997E-2"/>
    <n v="0"/>
    <n v="0"/>
    <n v="0"/>
    <n v="0"/>
    <n v="0"/>
    <n v="0"/>
  </r>
  <r>
    <x v="0"/>
    <n v="36"/>
    <n v="0"/>
    <n v="0"/>
    <n v="0"/>
    <n v="0"/>
    <n v="0"/>
    <n v="3.7199999999999997E-2"/>
    <n v="0"/>
    <n v="0"/>
    <n v="0"/>
  </r>
  <r>
    <x v="10"/>
    <m/>
    <m/>
    <m/>
    <m/>
    <m/>
    <m/>
    <m/>
    <m/>
    <m/>
    <m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23">
  <r>
    <x v="0"/>
    <n v="0.6"/>
  </r>
  <r>
    <x v="1"/>
    <n v="0.48"/>
  </r>
  <r>
    <x v="2"/>
    <n v="0.4"/>
  </r>
  <r>
    <x v="3"/>
    <n v="0.34"/>
  </r>
  <r>
    <x v="4"/>
    <n v="0.56999999999999995"/>
  </r>
  <r>
    <x v="5"/>
    <n v="0.74"/>
  </r>
  <r>
    <x v="6"/>
    <n v="0.43"/>
  </r>
  <r>
    <x v="7"/>
    <n v="0.38"/>
  </r>
  <r>
    <x v="8"/>
    <n v="0.33"/>
  </r>
  <r>
    <x v="9"/>
    <n v="0.74"/>
  </r>
  <r>
    <x v="10"/>
    <n v="0.13"/>
  </r>
  <r>
    <x v="11"/>
    <n v="0.24"/>
  </r>
  <r>
    <x v="12"/>
    <n v="0.11"/>
  </r>
  <r>
    <x v="13"/>
    <n v="0.3"/>
  </r>
  <r>
    <x v="14"/>
    <n v="0.18"/>
  </r>
  <r>
    <x v="15"/>
    <n v="0.08"/>
  </r>
  <r>
    <x v="16"/>
    <n v="0.08"/>
  </r>
  <r>
    <x v="17"/>
    <n v="0.06"/>
  </r>
  <r>
    <x v="18"/>
    <n v="0.05"/>
  </r>
  <r>
    <x v="19"/>
    <n v="0.1"/>
  </r>
  <r>
    <x v="20"/>
    <n v="0.04"/>
  </r>
  <r>
    <x v="21"/>
    <n v="0.02"/>
  </r>
  <r>
    <x v="22"/>
    <m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count="9">
  <r>
    <x v="0"/>
    <n v="0.09"/>
  </r>
  <r>
    <x v="1"/>
    <n v="1.58"/>
  </r>
  <r>
    <x v="2"/>
    <n v="0.32"/>
  </r>
  <r>
    <x v="3"/>
    <n v="0.87"/>
  </r>
  <r>
    <x v="4"/>
    <n v="1.45"/>
  </r>
  <r>
    <x v="5"/>
    <n v="0.4"/>
  </r>
  <r>
    <x v="6"/>
    <n v="1.71"/>
  </r>
  <r>
    <x v="7"/>
    <n v="200.4"/>
  </r>
  <r>
    <x v="8"/>
    <m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count="16">
  <r>
    <x v="0"/>
    <n v="100.2163"/>
    <n v="115.52630000000001"/>
  </r>
  <r>
    <x v="1"/>
    <n v="76.084299999999999"/>
    <n v="24.473700000000001"/>
  </r>
  <r>
    <x v="2"/>
    <n v="1.4742"/>
    <n v="6.0526"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  <r>
    <x v="3"/>
    <m/>
    <m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count="22">
  <r>
    <x v="0"/>
    <n v="0"/>
    <n v="0"/>
    <n v="0.59566762326791201"/>
    <n v="0"/>
  </r>
  <r>
    <x v="1"/>
    <n v="1.0000605983755"/>
    <n v="0"/>
    <n v="0"/>
    <n v="0"/>
  </r>
  <r>
    <x v="2"/>
    <n v="2.30883279893375"/>
    <n v="0"/>
    <n v="3.3937985253942502"/>
    <n v="0"/>
  </r>
  <r>
    <x v="3"/>
    <n v="0.18847295892461299"/>
    <n v="0"/>
    <n v="0"/>
    <n v="0"/>
  </r>
  <r>
    <x v="4"/>
    <n v="1.02613055414511"/>
    <n v="0"/>
    <n v="2.33423450967455"/>
    <n v="0"/>
  </r>
  <r>
    <x v="5"/>
    <n v="0.76798827475648201"/>
    <n v="0"/>
    <n v="0"/>
    <n v="0"/>
  </r>
  <r>
    <x v="6"/>
    <n v="0.61735364767751"/>
    <n v="0"/>
    <n v="0"/>
    <n v="0"/>
  </r>
  <r>
    <x v="7"/>
    <n v="4.2734467144397899"/>
    <n v="0"/>
    <n v="0.28549749990947298"/>
    <n v="0"/>
  </r>
  <r>
    <x v="8"/>
    <n v="0.89175170972616902"/>
    <n v="0"/>
    <n v="0"/>
    <n v="0"/>
  </r>
  <r>
    <x v="9"/>
    <n v="13.1159924194704"/>
    <n v="0"/>
    <n v="20.751573462414701"/>
    <n v="0"/>
  </r>
  <r>
    <x v="10"/>
    <n v="5.0101511443286197"/>
    <n v="0"/>
    <n v="4.51496494098686"/>
    <n v="0"/>
  </r>
  <r>
    <x v="11"/>
    <n v="4.0967693943309103"/>
    <n v="0"/>
    <n v="0"/>
    <n v="0"/>
  </r>
  <r>
    <x v="12"/>
    <n v="0"/>
    <n v="0"/>
    <n v="3.6744866620273502"/>
    <n v="0"/>
  </r>
  <r>
    <x v="13"/>
    <n v="15.7673519655376"/>
    <n v="0"/>
    <n v="1.7036094025462301"/>
    <n v="0"/>
  </r>
  <r>
    <x v="14"/>
    <n v="0.59566762326791201"/>
    <n v="0"/>
    <n v="0"/>
    <n v="0"/>
  </r>
  <r>
    <x v="15"/>
    <n v="2.3826704930716501E-2"/>
    <n v="0"/>
    <n v="0"/>
    <n v="0"/>
  </r>
  <r>
    <x v="16"/>
    <n v="4.0661263445724902"/>
    <n v="0"/>
    <n v="6.7232260053720196"/>
    <n v="0"/>
  </r>
  <r>
    <x v="17"/>
    <n v="46.466366061150701"/>
    <n v="0"/>
    <n v="32.107218633531801"/>
    <n v="1.47423080891563"/>
  </r>
  <r>
    <x v="18"/>
    <m/>
    <m/>
    <m/>
    <m/>
  </r>
  <r>
    <x v="18"/>
    <m/>
    <m/>
    <m/>
    <m/>
  </r>
  <r>
    <x v="18"/>
    <m/>
    <m/>
    <m/>
    <m/>
  </r>
  <r>
    <x v="18"/>
    <m/>
    <m/>
    <m/>
    <m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count="6">
  <r>
    <s v="5ASRForestInventory2017"/>
    <x v="0"/>
    <n v="4"/>
    <n v="0"/>
    <n v="22"/>
    <n v="19"/>
    <n v="3"/>
  </r>
  <r>
    <s v="5ASRForestInventory2017"/>
    <x v="1"/>
    <n v="6"/>
    <n v="0"/>
    <n v="15"/>
    <n v="5"/>
    <n v="0"/>
  </r>
  <r>
    <s v="5ASRForestInventory2017"/>
    <x v="2"/>
    <n v="13"/>
    <n v="1"/>
    <n v="7"/>
    <n v="0"/>
    <n v="0"/>
  </r>
  <r>
    <s v="5ASRForestInventory2017"/>
    <x v="3"/>
    <n v="75"/>
    <n v="1"/>
    <n v="0"/>
    <n v="0"/>
    <n v="0"/>
  </r>
  <r>
    <s v="5ASRForestInventory2017"/>
    <x v="4"/>
    <n v="80"/>
    <n v="2"/>
    <n v="34"/>
    <n v="21"/>
    <n v="3"/>
  </r>
  <r>
    <m/>
    <x v="5"/>
    <m/>
    <m/>
    <m/>
    <m/>
    <m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count="48">
  <r>
    <x v="0"/>
    <n v="9.6498154969401799"/>
    <n v="5.7898892981641099"/>
    <n v="15.439704795104291"/>
  </r>
  <r>
    <x v="1"/>
    <n v="22.784286589997599"/>
    <n v="6.7012607617640096"/>
    <n v="29.48554735176161"/>
  </r>
  <r>
    <x v="2"/>
    <n v="20.678176064871799"/>
    <n v="3.93870020283273"/>
    <n v="24.61687626770453"/>
  </r>
  <r>
    <x v="3"/>
    <n v="14.3239448782706"/>
    <n v="3.76945917849226"/>
    <n v="18.093404056762861"/>
  </r>
  <r>
    <x v="4"/>
    <n v="14.2960229584299"/>
    <n v="3.57400573960747"/>
    <n v="17.87002869803737"/>
  </r>
  <r>
    <x v="5"/>
    <n v="14.9572140202573"/>
    <n v="1.4474723245410299"/>
    <n v="16.404686344798328"/>
  </r>
  <r>
    <x v="6"/>
    <n v="10.3675703686134"/>
    <n v="0.79750541297026301"/>
    <n v="11.165075781583663"/>
  </r>
  <r>
    <x v="7"/>
    <n v="13.067458485439801"/>
    <n v="0.67012607617640096"/>
    <n v="13.737584561616202"/>
  </r>
  <r>
    <x v="8"/>
    <n v="9.7069149969220803"/>
    <n v="0.85649249972841801"/>
    <n v="10.563407496650498"/>
  </r>
  <r>
    <x v="9"/>
    <n v="7.1388941176343099"/>
    <n v="0.49233752535409098"/>
    <n v="7.6312316429884008"/>
  </r>
  <r>
    <x v="10"/>
    <n v="9.0064944638108404"/>
    <n v="0.21444034437644799"/>
    <n v="9.2209348081872875"/>
  </r>
  <r>
    <x v="11"/>
    <n v="4.9002969320399297"/>
    <n v="0.18847295892461299"/>
    <n v="5.0887698909645422"/>
  </r>
  <r>
    <x v="12"/>
    <n v="6.0102657074367896"/>
    <n v="0.166951825206578"/>
    <n v="6.1772175326433674"/>
  </r>
  <r>
    <x v="13"/>
    <n v="5.21209170359423"/>
    <n v="0.148916905816978"/>
    <n v="5.3610086094112077"/>
  </r>
  <r>
    <x v="14"/>
    <n v="2.8067330392762302"/>
    <n v="0.13365395425124901"/>
    <n v="2.9403869935274791"/>
  </r>
  <r>
    <x v="15"/>
    <n v="2.65369926165855"/>
    <n v="0"/>
    <n v="2.65369926165855"/>
  </r>
  <r>
    <x v="16"/>
    <n v="1.8599417624487899"/>
    <n v="0"/>
    <n v="1.8599417624487899"/>
  </r>
  <r>
    <x v="17"/>
    <n v="1.59501082594053"/>
    <n v="9.9688176621282903E-2"/>
    <n v="1.6946990025618129"/>
  </r>
  <r>
    <x v="18"/>
    <n v="2.2802021495605298"/>
    <n v="0"/>
    <n v="2.2802021495605298"/>
  </r>
  <r>
    <x v="19"/>
    <n v="0.83765759522050198"/>
    <n v="0"/>
    <n v="0.83765759522050198"/>
  </r>
  <r>
    <x v="20"/>
    <n v="1.0807793356573001"/>
    <n v="0"/>
    <n v="1.0807793356573001"/>
  </r>
  <r>
    <x v="21"/>
    <n v="0.49962062484157699"/>
    <n v="0"/>
    <n v="0.49962062484157699"/>
  </r>
  <r>
    <x v="22"/>
    <n v="0.46329704031948699"/>
    <n v="0"/>
    <n v="0.46329704031948699"/>
  </r>
  <r>
    <x v="23"/>
    <n v="0.24616876267704499"/>
    <n v="0"/>
    <n v="0.24616876267704499"/>
  </r>
  <r>
    <x v="24"/>
    <n v="0.17211323716302299"/>
    <n v="0"/>
    <n v="0.17211323716302299"/>
  </r>
  <r>
    <x v="25"/>
    <n v="0.37527060265878498"/>
    <n v="0"/>
    <n v="0.37527060265878498"/>
  </r>
  <r>
    <x v="26"/>
    <n v="0.30124293955068199"/>
    <n v="0"/>
    <n v="0.30124293955068199"/>
  </r>
  <r>
    <x v="27"/>
    <n v="0.235591198655766"/>
    <n v="4.71182397311532E-2"/>
    <n v="0.2827094383869192"/>
  </r>
  <r>
    <x v="28"/>
    <n v="8.8611712552251407E-2"/>
    <n v="0"/>
    <n v="8.8611712552251407E-2"/>
  </r>
  <r>
    <x v="29"/>
    <n v="4.1737956301644397E-2"/>
    <n v="0"/>
    <n v="4.1737956301644397E-2"/>
  </r>
  <r>
    <x v="30"/>
    <n v="3.9387002028327303E-2"/>
    <n v="0"/>
    <n v="3.9387002028327303E-2"/>
  </r>
  <r>
    <x v="31"/>
    <n v="7.4458452908489001E-2"/>
    <n v="0"/>
    <n v="7.4458452908489001E-2"/>
  </r>
  <r>
    <x v="32"/>
    <n v="2.3826704930716501E-2"/>
    <n v="0"/>
    <n v="2.3826704930716501E-2"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  <r>
    <x v="33"/>
    <m/>
    <m/>
    <m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count="4">
  <r>
    <x v="0"/>
    <n v="2012.226002636309"/>
  </r>
  <r>
    <x v="1"/>
    <n v="213.05922380855031"/>
  </r>
  <r>
    <x v="2"/>
    <n v="2225.2852264448579"/>
  </r>
  <r>
    <x v="3"/>
    <m/>
  </r>
</pivotCacheRecords>
</file>

<file path=xl/pivotCache/pivotCacheRecords27.xml><?xml version="1.0" encoding="utf-8"?>
<pivotCacheRecords xmlns="http://schemas.openxmlformats.org/spreadsheetml/2006/main" xmlns:r="http://schemas.openxmlformats.org/officeDocument/2006/relationships" count="7">
  <r>
    <x v="0"/>
    <n v="11.129570715077113"/>
  </r>
  <r>
    <x v="1"/>
    <n v="16.693950593340531"/>
  </r>
  <r>
    <x v="2"/>
    <n v="27.271334841065457"/>
  </r>
  <r>
    <x v="3"/>
    <n v="0"/>
  </r>
  <r>
    <x v="4"/>
    <n v="0"/>
  </r>
  <r>
    <x v="5"/>
    <n v="6.9332244840521779"/>
  </r>
  <r>
    <x v="6"/>
    <m/>
  </r>
</pivotCacheRecords>
</file>

<file path=xl/pivotCache/pivotCacheRecords28.xml><?xml version="1.0" encoding="utf-8"?>
<pivotCacheRecords xmlns="http://schemas.openxmlformats.org/spreadsheetml/2006/main" xmlns:r="http://schemas.openxmlformats.org/officeDocument/2006/relationships" count="7">
  <r>
    <x v="0"/>
    <n v="115.52631578947368"/>
  </r>
  <r>
    <x v="1"/>
    <n v="24.473684210526315"/>
  </r>
  <r>
    <x v="2"/>
    <n v="6.0526315789473681"/>
  </r>
  <r>
    <x v="3"/>
    <n v="100.21628891456831"/>
  </r>
  <r>
    <x v="4"/>
    <n v="76.084277265125095"/>
  </r>
  <r>
    <x v="5"/>
    <n v="1.4742308089156313"/>
  </r>
  <r>
    <x v="6"/>
    <m/>
  </r>
</pivotCacheRecords>
</file>

<file path=xl/pivotCache/pivotCacheRecords29.xml><?xml version="1.0" encoding="utf-8"?>
<pivotCacheRecords xmlns="http://schemas.openxmlformats.org/spreadsheetml/2006/main" xmlns:r="http://schemas.openxmlformats.org/officeDocument/2006/relationships" count="11">
  <r>
    <x v="0"/>
    <n v="38.320649653046154"/>
  </r>
  <r>
    <x v="1"/>
    <n v="28.024589955331024"/>
  </r>
  <r>
    <x v="2"/>
    <m/>
  </r>
  <r>
    <x v="3"/>
    <n v="4.0128738943123663"/>
  </r>
  <r>
    <x v="4"/>
    <n v="0.30448380455478158"/>
  </r>
  <r>
    <x v="5"/>
    <m/>
  </r>
  <r>
    <x v="6"/>
    <n v="5.9787019988479946"/>
  </r>
  <r>
    <x v="7"/>
    <m/>
  </r>
  <r>
    <x v="8"/>
    <m/>
  </r>
  <r>
    <x v="9"/>
    <m/>
  </r>
  <r>
    <x v="10"/>
    <m/>
  </r>
</pivotCacheRecords>
</file>

<file path=xl/pivotCache/pivotCacheRecords30.xml><?xml version="1.0" encoding="utf-8"?>
<pivotCacheRecords xmlns="http://schemas.openxmlformats.org/spreadsheetml/2006/main" xmlns:r="http://schemas.openxmlformats.org/officeDocument/2006/relationships" count="5">
  <r>
    <x v="0"/>
    <n v="6.4120709221459533"/>
  </r>
  <r>
    <x v="1"/>
    <n v="5.0702183337603177"/>
  </r>
  <r>
    <x v="2"/>
    <n v="1.3418525883856343"/>
  </r>
  <r>
    <x v="3"/>
    <m/>
  </r>
  <r>
    <x v="3"/>
    <m/>
  </r>
</pivotCacheRecords>
</file>

<file path=xl/pivotCache/pivotCacheRecords31.xml><?xml version="1.0" encoding="utf-8"?>
<pivotCacheRecords xmlns="http://schemas.openxmlformats.org/spreadsheetml/2006/main" xmlns:r="http://schemas.openxmlformats.org/officeDocument/2006/relationships" count="26">
  <r>
    <x v="0"/>
    <n v="4.3947368421052628"/>
  </r>
  <r>
    <x v="1"/>
    <n v="5.8947368421052628"/>
  </r>
  <r>
    <x v="2"/>
    <n v="13.236842105263158"/>
  </r>
  <r>
    <x v="3"/>
    <n v="75.236842105263165"/>
  </r>
  <r>
    <x v="4"/>
    <n v="80.5"/>
  </r>
  <r>
    <x v="5"/>
    <n v="7.8947368421052627E-2"/>
  </r>
  <r>
    <x v="6"/>
    <n v="0.15789473684210525"/>
  </r>
  <r>
    <x v="7"/>
    <n v="1"/>
  </r>
  <r>
    <x v="8"/>
    <n v="1.1842105263157894"/>
  </r>
  <r>
    <x v="9"/>
    <n v="1.5"/>
  </r>
  <r>
    <x v="10"/>
    <n v="22.44736842105263"/>
  </r>
  <r>
    <x v="11"/>
    <n v="14.868421052631579"/>
  </r>
  <r>
    <x v="12"/>
    <n v="7.1052631578947372"/>
  </r>
  <r>
    <x v="13"/>
    <n v="0"/>
  </r>
  <r>
    <x v="14"/>
    <n v="33.815789473684212"/>
  </r>
  <r>
    <x v="15"/>
    <n v="18.815789473684209"/>
  </r>
  <r>
    <x v="16"/>
    <n v="5.1842105263157894"/>
  </r>
  <r>
    <x v="17"/>
    <n v="0"/>
  </r>
  <r>
    <x v="18"/>
    <n v="0"/>
  </r>
  <r>
    <x v="19"/>
    <n v="20.868421052631579"/>
  </r>
  <r>
    <x v="20"/>
    <n v="3.3421052631578947"/>
  </r>
  <r>
    <x v="21"/>
    <n v="0.13157894736842105"/>
  </r>
  <r>
    <x v="22"/>
    <n v="0"/>
  </r>
  <r>
    <x v="23"/>
    <n v="0"/>
  </r>
  <r>
    <x v="24"/>
    <n v="3.3421052631578947"/>
  </r>
  <r>
    <x v="25"/>
    <m/>
  </r>
</pivotCacheRecords>
</file>

<file path=xl/pivotCache/pivotCacheRecords32.xml><?xml version="1.0" encoding="utf-8"?>
<pivotCacheRecords xmlns="http://schemas.openxmlformats.org/spreadsheetml/2006/main" xmlns:r="http://schemas.openxmlformats.org/officeDocument/2006/relationships" count="6">
  <r>
    <x v="0"/>
    <n v="16.095495495495495"/>
  </r>
  <r>
    <x v="1"/>
    <n v="10.69047619047619"/>
  </r>
  <r>
    <x v="2"/>
    <n v="15.715242881072026"/>
  </r>
  <r>
    <x v="3"/>
    <m/>
  </r>
  <r>
    <x v="3"/>
    <m/>
  </r>
  <r>
    <x v="3"/>
    <m/>
  </r>
</pivotCacheRecords>
</file>

<file path=xl/pivotCache/pivotCacheRecords33.xml><?xml version="1.0" encoding="utf-8"?>
<pivotCacheRecords xmlns="http://schemas.openxmlformats.org/spreadsheetml/2006/main" xmlns:r="http://schemas.openxmlformats.org/officeDocument/2006/relationships" count="16">
  <r>
    <x v="0"/>
    <n v="1"/>
  </r>
  <r>
    <x v="1"/>
    <n v="8"/>
  </r>
  <r>
    <x v="2"/>
    <n v="29"/>
  </r>
  <r>
    <x v="3"/>
    <n v="0"/>
  </r>
  <r>
    <x v="3"/>
    <n v="0"/>
  </r>
  <r>
    <x v="3"/>
    <n v="0"/>
  </r>
  <r>
    <x v="3"/>
    <n v="0"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</pivotCacheRecords>
</file>

<file path=xl/pivotCache/pivotCacheRecords34.xml><?xml version="1.0" encoding="utf-8"?>
<pivotCacheRecords xmlns="http://schemas.openxmlformats.org/spreadsheetml/2006/main" xmlns:r="http://schemas.openxmlformats.org/officeDocument/2006/relationships" count="16">
  <r>
    <x v="0"/>
    <n v="6"/>
  </r>
  <r>
    <x v="1"/>
    <n v="32"/>
  </r>
  <r>
    <x v="2"/>
    <n v="0"/>
  </r>
  <r>
    <x v="2"/>
    <n v="0"/>
  </r>
  <r>
    <x v="2"/>
    <n v="0"/>
  </r>
  <r>
    <x v="2"/>
    <n v="0"/>
  </r>
  <r>
    <x v="2"/>
    <n v="0"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  <r>
    <x v="3"/>
    <m/>
  </r>
</pivotCacheRecords>
</file>

<file path=xl/pivotCache/pivotCacheRecords35.xml><?xml version="1.0" encoding="utf-8"?>
<pivotCacheRecords xmlns="http://schemas.openxmlformats.org/spreadsheetml/2006/main" xmlns:r="http://schemas.openxmlformats.org/officeDocument/2006/relationships" count="64">
  <r>
    <s v="5ASRForestInventory2017"/>
    <x v="0"/>
    <n v="0.19465100000000002"/>
    <n v="0"/>
    <n v="0"/>
    <n v="0"/>
    <n v="0"/>
    <n v="0"/>
    <n v="0"/>
    <n v="0"/>
    <n v="0"/>
  </r>
  <r>
    <s v="5ASRForestInventory2017"/>
    <x v="1"/>
    <n v="0.31900250000000002"/>
    <n v="0.1319555"/>
    <n v="0"/>
    <n v="0"/>
    <n v="0"/>
    <n v="0"/>
    <n v="0"/>
    <n v="0"/>
    <n v="0"/>
  </r>
  <r>
    <s v="5ASRForestInventory2017"/>
    <x v="2"/>
    <n v="2.2758249999999998"/>
    <n v="0.175816"/>
    <n v="2.7721029369657169E-8"/>
    <n v="0"/>
    <n v="0"/>
    <n v="0"/>
    <n v="0"/>
    <n v="0"/>
    <n v="0"/>
  </r>
  <r>
    <s v="5ASRForestInventory2017"/>
    <x v="3"/>
    <n v="0.198494"/>
    <n v="0"/>
    <n v="0"/>
    <n v="0"/>
    <n v="0"/>
    <n v="0"/>
    <n v="0"/>
    <n v="0"/>
    <n v="0"/>
  </r>
  <r>
    <s v="5ASRForestInventory2017"/>
    <x v="4"/>
    <n v="0.61762400000000006"/>
    <n v="0"/>
    <n v="0"/>
    <n v="8.1916508854656206E-2"/>
    <n v="0"/>
    <n v="0"/>
    <n v="0"/>
    <n v="0"/>
    <n v="0"/>
  </r>
  <r>
    <s v="5ASRForestInventory2017"/>
    <x v="5"/>
    <n v="0.30233850000000001"/>
    <n v="0"/>
    <n v="1.8480686246438115E-9"/>
    <n v="0.10834348904249858"/>
    <n v="0"/>
    <n v="0"/>
    <n v="0"/>
    <n v="0"/>
    <n v="0"/>
  </r>
  <r>
    <s v="5ASRForestInventory2017"/>
    <x v="6"/>
    <n v="0.74519000000000002"/>
    <n v="0"/>
    <n v="1.8480686246438115E-9"/>
    <n v="0"/>
    <n v="0"/>
    <n v="0"/>
    <n v="0"/>
    <n v="0"/>
    <n v="0"/>
  </r>
  <r>
    <s v="5ASRForestInventory2017"/>
    <x v="7"/>
    <n v="4.1899094999999997"/>
    <n v="0.167626"/>
    <n v="0"/>
    <n v="0"/>
    <n v="0"/>
    <n v="0"/>
    <n v="0"/>
    <n v="0"/>
    <n v="0"/>
  </r>
  <r>
    <s v="5ASRForestInventory2017"/>
    <x v="8"/>
    <n v="0.67734900000000009"/>
    <n v="0"/>
    <n v="0"/>
    <n v="0"/>
    <n v="0"/>
    <n v="0"/>
    <n v="0"/>
    <n v="0"/>
    <n v="0"/>
  </r>
  <r>
    <s v="5ASRForestInventory2017"/>
    <x v="9"/>
    <n v="9.0602819999999991"/>
    <n v="0.398644"/>
    <n v="5.7659741088886922E-7"/>
    <n v="0.93235971997514266"/>
    <n v="0"/>
    <n v="0"/>
    <n v="0"/>
    <n v="0.2549619649675387"/>
    <n v="0"/>
  </r>
  <r>
    <s v="5ASRForestInventory2017"/>
    <x v="10"/>
    <n v="7.7188040000000004"/>
    <n v="0"/>
    <n v="0"/>
    <n v="0"/>
    <n v="0"/>
    <n v="0"/>
    <n v="0"/>
    <n v="0.43965125764214741"/>
    <n v="0"/>
  </r>
  <r>
    <s v="5ASRForestInventory2017"/>
    <x v="11"/>
    <n v="1.2648969999999999"/>
    <n v="0.48490750000000005"/>
    <n v="0"/>
    <n v="0"/>
    <n v="0"/>
    <n v="0"/>
    <n v="0"/>
    <n v="0"/>
    <n v="0"/>
  </r>
  <r>
    <s v="5ASRForestInventory2017"/>
    <x v="12"/>
    <n v="0.37561849999999997"/>
    <n v="0"/>
    <n v="0"/>
    <n v="0"/>
    <n v="0"/>
    <n v="0"/>
    <n v="0"/>
    <n v="0"/>
    <n v="0"/>
  </r>
  <r>
    <s v="5ASRForestInventory2017"/>
    <x v="13"/>
    <n v="13.2894755"/>
    <n v="0.93914750000000002"/>
    <n v="0"/>
    <n v="0"/>
    <n v="0"/>
    <n v="0"/>
    <n v="0"/>
    <n v="0.6511260475893027"/>
    <n v="0"/>
  </r>
  <r>
    <s v="5ASRForestInventory2017"/>
    <x v="14"/>
    <n v="0"/>
    <n v="0"/>
    <n v="0"/>
    <n v="0"/>
    <n v="0"/>
    <n v="0"/>
    <n v="0"/>
    <n v="0"/>
    <n v="0"/>
  </r>
  <r>
    <s v="5ASRForestInventory2017"/>
    <x v="15"/>
    <n v="0.15973500000000002"/>
    <n v="0"/>
    <n v="0"/>
    <n v="0"/>
    <n v="0"/>
    <n v="0"/>
    <n v="0"/>
    <n v="0"/>
    <n v="0"/>
  </r>
  <r>
    <s v="5ASRForestInventory2017"/>
    <x v="16"/>
    <n v="0.19883500000000001"/>
    <n v="0"/>
    <n v="0"/>
    <n v="0"/>
    <n v="0"/>
    <n v="0"/>
    <n v="0"/>
    <n v="0"/>
    <n v="0"/>
  </r>
  <r>
    <s v="5ASRForestInventory2017"/>
    <x v="17"/>
    <n v="3.2095579999999999"/>
    <n v="0.30018800000000001"/>
    <n v="0"/>
    <n v="0"/>
    <n v="0"/>
    <n v="0"/>
    <n v="0"/>
    <n v="0"/>
    <n v="0"/>
  </r>
  <r>
    <s v="5ASRForestInventory2017"/>
    <x v="18"/>
    <n v="37.1038985"/>
    <n v="2.2699579999999999"/>
    <n v="0"/>
    <n v="0"/>
    <n v="0"/>
    <n v="0"/>
    <n v="0"/>
    <n v="9.7687321336573693E-2"/>
    <n v="0"/>
  </r>
  <r>
    <s v="5ASRForestInventory2017"/>
    <x v="19"/>
    <n v="0"/>
    <n v="0"/>
    <n v="0"/>
    <n v="0"/>
    <n v="0.28236497568131508"/>
    <n v="0"/>
    <n v="0"/>
    <n v="0"/>
    <n v="0"/>
  </r>
  <r>
    <s v="5ASRForestInventory2017"/>
    <x v="20"/>
    <n v="0"/>
    <n v="0"/>
    <n v="0"/>
    <n v="0"/>
    <n v="1.2776708234922237E-3"/>
    <n v="0"/>
    <n v="0"/>
    <n v="0"/>
    <n v="0"/>
  </r>
  <r>
    <s v="5ASRForestInventory2017"/>
    <x v="21"/>
    <n v="0"/>
    <n v="0"/>
    <n v="0"/>
    <n v="0"/>
    <n v="2.4194391079034361"/>
    <n v="0"/>
    <n v="0"/>
    <n v="0"/>
    <n v="0"/>
  </r>
  <r>
    <s v="5ASRForestInventory2017"/>
    <x v="22"/>
    <n v="0"/>
    <n v="0"/>
    <n v="0"/>
    <n v="0"/>
    <n v="7.3040180902747762E-3"/>
    <n v="0"/>
    <n v="0"/>
    <n v="0"/>
    <n v="0"/>
  </r>
  <r>
    <s v="5ASRForestInventory2017"/>
    <x v="23"/>
    <n v="0"/>
    <n v="0"/>
    <n v="0"/>
    <n v="0"/>
    <n v="0.16183829026717594"/>
    <n v="0"/>
    <n v="0"/>
    <n v="0"/>
    <n v="0"/>
  </r>
  <r>
    <s v="5ASRForestInventory2017"/>
    <x v="24"/>
    <n v="0"/>
    <n v="0"/>
    <n v="0"/>
    <n v="0"/>
    <n v="0.15423615281628417"/>
    <n v="0"/>
    <n v="0"/>
    <n v="0"/>
    <n v="0"/>
  </r>
  <r>
    <s v="5ASRForestInventory2017"/>
    <x v="25"/>
    <n v="0"/>
    <n v="0"/>
    <n v="0"/>
    <n v="0"/>
    <n v="11.364509872693052"/>
    <n v="0"/>
    <n v="0"/>
    <n v="0"/>
    <n v="0"/>
  </r>
  <r>
    <s v="5ASRForestInventory2017"/>
    <x v="26"/>
    <n v="0"/>
    <n v="0"/>
    <n v="0"/>
    <n v="0"/>
    <n v="1.8337124974533228"/>
    <n v="0"/>
    <n v="0"/>
    <n v="0"/>
    <n v="0"/>
  </r>
  <r>
    <s v="5ASRForestInventory2017"/>
    <x v="27"/>
    <n v="0"/>
    <n v="0"/>
    <n v="0"/>
    <n v="0"/>
    <n v="1.797256936033725E-2"/>
    <n v="0"/>
    <n v="0"/>
    <n v="0"/>
    <n v="0"/>
  </r>
  <r>
    <s v="5ASRForestInventory2017"/>
    <x v="28"/>
    <n v="0"/>
    <n v="0"/>
    <n v="0"/>
    <n v="0"/>
    <n v="0.27618978846295872"/>
    <n v="0"/>
    <n v="0"/>
    <n v="0"/>
    <n v="0"/>
  </r>
  <r>
    <s v="5ASRForestInventory2017"/>
    <x v="29"/>
    <n v="0"/>
    <n v="0"/>
    <n v="0"/>
    <n v="0"/>
    <n v="6.4522375412799596E-3"/>
    <n v="0"/>
    <n v="0"/>
    <n v="0"/>
    <n v="0"/>
  </r>
  <r>
    <s v="5ASRForestInventory2017"/>
    <x v="30"/>
    <n v="0"/>
    <n v="0"/>
    <n v="0"/>
    <n v="0"/>
    <n v="0.27597683343767898"/>
    <n v="0"/>
    <n v="0"/>
    <n v="0"/>
    <n v="0"/>
  </r>
  <r>
    <s v="5ASRForestInventory2017"/>
    <x v="31"/>
    <n v="0"/>
    <n v="0"/>
    <n v="0"/>
    <n v="0"/>
    <n v="0.31877878754179539"/>
    <n v="0"/>
    <n v="0"/>
    <n v="0"/>
    <n v="0"/>
  </r>
  <r>
    <s v="5ASRForestInventory2017"/>
    <x v="32"/>
    <n v="0"/>
    <n v="0"/>
    <n v="0"/>
    <n v="0"/>
    <n v="0.34557155451785937"/>
    <n v="0"/>
    <n v="0"/>
    <n v="0"/>
    <n v="0"/>
  </r>
  <r>
    <s v="5ASRForestInventory2017"/>
    <x v="33"/>
    <n v="0"/>
    <n v="0"/>
    <n v="0"/>
    <n v="0"/>
    <n v="1.2776707759893827E-2"/>
    <n v="0"/>
    <n v="0"/>
    <n v="0"/>
    <n v="0"/>
  </r>
  <r>
    <s v="5ASRForestInventory2017"/>
    <x v="34"/>
    <n v="0"/>
    <n v="0"/>
    <n v="0"/>
    <n v="0"/>
    <n v="0"/>
    <n v="4.7053970283190569E-2"/>
    <n v="0"/>
    <n v="0"/>
    <n v="0"/>
  </r>
  <r>
    <s v="5ASRForestInventory2017"/>
    <x v="35"/>
    <n v="0"/>
    <n v="0"/>
    <n v="0"/>
    <n v="0"/>
    <n v="0"/>
    <n v="0.90910042084844178"/>
    <n v="0"/>
    <n v="0"/>
    <n v="0"/>
  </r>
  <r>
    <s v="5ASRForestInventory2017"/>
    <x v="36"/>
    <n v="0"/>
    <n v="0"/>
    <n v="0"/>
    <n v="0"/>
    <n v="0"/>
    <n v="4.8804202769886507"/>
    <n v="0"/>
    <n v="0"/>
    <n v="0"/>
  </r>
  <r>
    <s v="5ASRForestInventory2017"/>
    <x v="37"/>
    <n v="0"/>
    <n v="0"/>
    <n v="0"/>
    <n v="0"/>
    <n v="0"/>
    <n v="24.660449899802515"/>
    <n v="0"/>
    <n v="0"/>
    <n v="0"/>
  </r>
  <r>
    <s v="5ASRForestInventory2017"/>
    <x v="38"/>
    <n v="0"/>
    <n v="0"/>
    <n v="0"/>
    <n v="0"/>
    <n v="0"/>
    <n v="0.45455021042422089"/>
    <n v="0"/>
    <n v="0"/>
    <n v="0"/>
  </r>
  <r>
    <s v="5ASRForestInventory2017"/>
    <x v="39"/>
    <n v="0"/>
    <n v="0"/>
    <n v="0"/>
    <n v="0"/>
    <n v="0"/>
    <n v="1.8182008416968836"/>
    <n v="0"/>
    <n v="0"/>
    <n v="0"/>
  </r>
  <r>
    <s v="5ASRForestInventory2017"/>
    <x v="40"/>
    <n v="0"/>
    <n v="0"/>
    <n v="0"/>
    <n v="0"/>
    <n v="0"/>
    <n v="0.31134905465038631"/>
    <n v="0"/>
    <n v="0"/>
    <n v="0"/>
  </r>
  <r>
    <s v="5ASRForestInventory2017"/>
    <x v="41"/>
    <n v="0"/>
    <n v="0"/>
    <n v="0"/>
    <n v="0"/>
    <n v="0"/>
    <n v="1.2837464395158262"/>
    <n v="0"/>
    <n v="0"/>
    <n v="0"/>
  </r>
  <r>
    <s v="5ASRForestInventory2017"/>
    <x v="42"/>
    <n v="0"/>
    <n v="0"/>
    <n v="0"/>
    <n v="0"/>
    <n v="0"/>
    <n v="1.5636183208159578"/>
    <n v="0"/>
    <n v="0"/>
    <n v="0"/>
  </r>
  <r>
    <s v="5ASRForestInventory2017"/>
    <x v="43"/>
    <n v="0"/>
    <n v="0"/>
    <n v="0"/>
    <n v="0"/>
    <n v="0"/>
    <n v="1.4224485642551996"/>
    <n v="0"/>
    <n v="0"/>
    <n v="0"/>
  </r>
  <r>
    <s v="5ASRForestInventory2017"/>
    <x v="44"/>
    <n v="0"/>
    <n v="0"/>
    <n v="0"/>
    <n v="0"/>
    <n v="0"/>
    <n v="1.1775226077739589E-2"/>
    <n v="0"/>
    <n v="0"/>
    <n v="0"/>
  </r>
  <r>
    <s v="5ASRForestInventory2017"/>
    <x v="45"/>
    <n v="0"/>
    <n v="0"/>
    <n v="0"/>
    <n v="0"/>
    <n v="0"/>
    <n v="2.6489257613645547"/>
    <n v="0"/>
    <n v="0"/>
    <n v="0"/>
  </r>
  <r>
    <s v="5ASRForestInventory2017"/>
    <x v="46"/>
    <n v="0"/>
    <n v="0"/>
    <n v="0"/>
    <n v="0"/>
    <n v="0"/>
    <n v="1.1775226077739589E-2"/>
    <n v="0"/>
    <n v="0"/>
    <n v="0"/>
  </r>
  <r>
    <s v="5ASRForestInventory2017"/>
    <x v="47"/>
    <n v="0"/>
    <n v="0"/>
    <n v="0"/>
    <n v="0"/>
    <n v="0"/>
    <n v="1.3636506312726626"/>
    <n v="0"/>
    <n v="0"/>
    <n v="0"/>
  </r>
  <r>
    <s v="5ASRForestInventory2017"/>
    <x v="48"/>
    <n v="0"/>
    <n v="0"/>
    <n v="0"/>
    <n v="0"/>
    <n v="0"/>
    <n v="8.4667502669651569"/>
    <n v="0"/>
    <n v="0"/>
    <n v="0"/>
  </r>
  <r>
    <s v="5ASRForestInventory2017"/>
    <x v="49"/>
    <n v="0"/>
    <n v="0"/>
    <n v="0"/>
    <n v="0"/>
    <n v="0"/>
    <n v="0.2932539826974821"/>
    <n v="0"/>
    <n v="0"/>
    <n v="0"/>
  </r>
  <r>
    <s v="5ASRForestInventory2017"/>
    <x v="50"/>
    <n v="0"/>
    <n v="0"/>
    <n v="0"/>
    <n v="0"/>
    <n v="0"/>
    <n v="4.541576827958723"/>
    <n v="0"/>
    <n v="0"/>
    <n v="0"/>
  </r>
  <r>
    <s v="5ASRForestInventory2017"/>
    <x v="51"/>
    <n v="0"/>
    <n v="0"/>
    <n v="0"/>
    <n v="0"/>
    <n v="0"/>
    <n v="7.9654665931352815"/>
    <n v="0"/>
    <n v="0"/>
    <n v="0"/>
  </r>
  <r>
    <s v="5ASRForestInventory2017"/>
    <x v="52"/>
    <n v="0"/>
    <n v="0"/>
    <n v="0"/>
    <n v="0"/>
    <n v="0"/>
    <n v="5.558555772175148"/>
    <n v="0"/>
    <n v="0"/>
    <n v="0"/>
  </r>
  <r>
    <s v="5ASRForestInventory2017"/>
    <x v="53"/>
    <n v="0"/>
    <n v="0"/>
    <n v="0"/>
    <n v="0"/>
    <n v="0"/>
    <n v="0.78764630556811543"/>
    <n v="0"/>
    <n v="0"/>
    <n v="0"/>
  </r>
  <r>
    <s v="5ASRForestInventory2017"/>
    <x v="54"/>
    <n v="0"/>
    <n v="0"/>
    <n v="0"/>
    <n v="0"/>
    <n v="0"/>
    <n v="0.13073442217231987"/>
    <n v="0"/>
    <n v="0"/>
    <n v="0"/>
  </r>
  <r>
    <s v="5ASRForestInventory2017"/>
    <x v="55"/>
    <n v="0"/>
    <n v="0"/>
    <n v="0"/>
    <n v="0"/>
    <n v="0"/>
    <n v="0"/>
    <n v="0.26060305346932633"/>
    <n v="0"/>
    <n v="0"/>
  </r>
  <r>
    <s v="5ASRForestInventory2017"/>
    <x v="56"/>
    <n v="0"/>
    <n v="0"/>
    <n v="0"/>
    <n v="0"/>
    <n v="0"/>
    <n v="0"/>
    <n v="2.1083748799100901"/>
    <n v="0"/>
    <n v="0"/>
  </r>
  <r>
    <s v="5ASRForestInventory2017"/>
    <x v="57"/>
    <n v="0"/>
    <n v="0"/>
    <n v="0"/>
    <n v="0"/>
    <n v="0"/>
    <n v="0"/>
    <n v="0.43923186203260534"/>
    <n v="0"/>
    <n v="0"/>
  </r>
  <r>
    <s v="5ASRForestInventory2017"/>
    <x v="58"/>
    <n v="0"/>
    <n v="0"/>
    <n v="0"/>
    <n v="0"/>
    <n v="0"/>
    <n v="0"/>
    <n v="0.5879793298253696"/>
    <n v="0"/>
    <n v="0"/>
  </r>
  <r>
    <m/>
    <x v="19"/>
    <m/>
    <m/>
    <m/>
    <m/>
    <m/>
    <m/>
    <m/>
    <m/>
    <m/>
  </r>
  <r>
    <m/>
    <x v="19"/>
    <m/>
    <m/>
    <m/>
    <m/>
    <m/>
    <m/>
    <m/>
    <m/>
    <m/>
  </r>
  <r>
    <m/>
    <x v="19"/>
    <m/>
    <m/>
    <m/>
    <m/>
    <m/>
    <m/>
    <m/>
    <m/>
    <m/>
  </r>
  <r>
    <m/>
    <x v="19"/>
    <m/>
    <m/>
    <m/>
    <m/>
    <m/>
    <m/>
    <m/>
    <m/>
    <m/>
  </r>
  <r>
    <m/>
    <x v="19"/>
    <m/>
    <m/>
    <m/>
    <m/>
    <m/>
    <m/>
    <m/>
    <m/>
    <m/>
  </r>
</pivotCacheRecords>
</file>

<file path=xl/pivotCache/pivotCacheRecords36.xml><?xml version="1.0" encoding="utf-8"?>
<pivotCacheRecords xmlns="http://schemas.openxmlformats.org/spreadsheetml/2006/main" xmlns:r="http://schemas.openxmlformats.org/officeDocument/2006/relationships" count="13">
  <r>
    <x v="0"/>
    <n v="9.0553306942701912"/>
    <n v="9.6465820096631933"/>
    <n v="5.5217238826215072"/>
    <n v="27.757243398203578"/>
  </r>
  <r>
    <x v="1"/>
    <n v="2.0742400208069234"/>
    <n v="7.0473685836773425"/>
    <n v="21.749610958443942"/>
    <n v="11.195848625291189"/>
  </r>
  <r>
    <x v="2"/>
    <n v="11.129570715077115"/>
    <n v="16.693950593340535"/>
    <n v="27.27133484106545"/>
    <n v="38.953092023494769"/>
  </r>
  <r>
    <x v="3"/>
    <n v="0"/>
    <n v="0"/>
    <n v="4.0182186856194591"/>
    <n v="0"/>
  </r>
  <r>
    <x v="4"/>
    <n v="0"/>
    <n v="0"/>
    <n v="2.915005798432718"/>
    <n v="0"/>
  </r>
  <r>
    <x v="5"/>
    <n v="0"/>
    <n v="0"/>
    <n v="6.9332244840521771"/>
    <n v="0"/>
  </r>
  <r>
    <x v="6"/>
    <m/>
    <m/>
    <m/>
    <m/>
  </r>
  <r>
    <x v="6"/>
    <m/>
    <m/>
    <m/>
    <m/>
  </r>
  <r>
    <x v="6"/>
    <m/>
    <m/>
    <m/>
    <m/>
  </r>
  <r>
    <x v="6"/>
    <m/>
    <m/>
    <m/>
    <m/>
  </r>
  <r>
    <x v="6"/>
    <m/>
    <m/>
    <m/>
    <m/>
  </r>
  <r>
    <x v="6"/>
    <m/>
    <m/>
    <m/>
    <m/>
  </r>
  <r>
    <x v="6"/>
    <m/>
    <m/>
    <m/>
    <m/>
  </r>
</pivotCacheRecords>
</file>

<file path=xl/pivotCache/pivotCacheRecords37.xml><?xml version="1.0" encoding="utf-8"?>
<pivotCacheRecords xmlns="http://schemas.openxmlformats.org/spreadsheetml/2006/main" xmlns:r="http://schemas.openxmlformats.org/officeDocument/2006/relationships" count="8">
  <r>
    <x v="0"/>
    <n v="1"/>
    <n v="0"/>
    <n v="0"/>
    <n v="0"/>
    <n v="0"/>
  </r>
  <r>
    <x v="1"/>
    <n v="19"/>
    <n v="0"/>
    <n v="0"/>
    <n v="0"/>
    <n v="0"/>
  </r>
  <r>
    <x v="2"/>
    <n v="0"/>
    <n v="1"/>
    <n v="0"/>
    <n v="0"/>
    <n v="0"/>
  </r>
  <r>
    <x v="3"/>
    <n v="1"/>
    <n v="0"/>
    <n v="0"/>
    <n v="0"/>
    <n v="0"/>
  </r>
  <r>
    <x v="4"/>
    <n v="1"/>
    <n v="0"/>
    <n v="0"/>
    <n v="0"/>
    <n v="0"/>
  </r>
  <r>
    <x v="5"/>
    <n v="4"/>
    <n v="0"/>
    <n v="0"/>
    <n v="0"/>
    <n v="0"/>
  </r>
  <r>
    <x v="6"/>
    <n v="0"/>
    <n v="5"/>
    <n v="0"/>
    <n v="0"/>
    <n v="0"/>
  </r>
  <r>
    <x v="7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8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9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4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pivotTable1.xml><?xml version="1.0" encoding="utf-8"?>
<pivotTableDefinition xmlns="http://schemas.openxmlformats.org/spreadsheetml/2006/main" name="PivotTable5" cacheId="3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BD1:BF20" firstHeaderRow="0" firstDataRow="1" firstDataCol="1"/>
  <pivotFields count="16">
    <pivotField showAll="0"/>
    <pivotField axis="axisRow" showAll="0" measureFilter="1" sortType="descending">
      <items count="20">
        <item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"/>
  </rowFields>
  <rowItems count="19">
    <i>
      <x v="1"/>
    </i>
    <i>
      <x v="3"/>
    </i>
    <i>
      <x v="2"/>
    </i>
    <i>
      <x v="5"/>
    </i>
    <i>
      <x v="4"/>
    </i>
    <i>
      <x v="7"/>
    </i>
    <i>
      <x v="6"/>
    </i>
    <i>
      <x v="8"/>
    </i>
    <i>
      <x v="11"/>
    </i>
    <i>
      <x v="9"/>
    </i>
    <i>
      <x v="13"/>
    </i>
    <i>
      <x v="10"/>
    </i>
    <i>
      <x v="14"/>
    </i>
    <i>
      <x v="12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2">
    <i>
      <x/>
    </i>
    <i i="1">
      <x v="1"/>
    </i>
  </colItems>
  <dataFields count="2">
    <dataField name="% TPA Live Trees" fld="7" baseField="1" baseItem="0"/>
    <dataField name="% TPA Dead Trees" fld="9" baseField="1" baseItem="0"/>
  </dataFields>
  <formats count="2">
    <format dxfId="117">
      <pivotArea outline="0" collapsedLevelsAreSubtotals="1" fieldPosition="0"/>
    </format>
    <format dxfId="1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7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CN1:CP20" firstHeaderRow="0" firstDataRow="1" firstDataCol="1"/>
  <pivotFields count="15">
    <pivotField axis="axisRow" showAll="0" measureFilter="1" sortType="descending">
      <items count="20">
        <item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9">
    <i>
      <x v="1"/>
    </i>
    <i>
      <x v="3"/>
    </i>
    <i>
      <x v="2"/>
    </i>
    <i>
      <x v="5"/>
    </i>
    <i>
      <x v="4"/>
    </i>
    <i>
      <x v="7"/>
    </i>
    <i>
      <x v="6"/>
    </i>
    <i>
      <x v="8"/>
    </i>
    <i>
      <x v="11"/>
    </i>
    <i>
      <x v="9"/>
    </i>
    <i>
      <x v="13"/>
    </i>
    <i>
      <x v="10"/>
    </i>
    <i>
      <x v="14"/>
    </i>
    <i>
      <x v="12"/>
    </i>
    <i>
      <x v="15"/>
    </i>
    <i>
      <x v="16"/>
    </i>
    <i>
      <x v="17"/>
    </i>
    <i>
      <x v="18"/>
    </i>
    <i t="grand">
      <x/>
    </i>
  </rowItems>
  <colFields count="1">
    <field x="-2"/>
  </colFields>
  <colItems count="2">
    <i>
      <x/>
    </i>
    <i i="1">
      <x v="1"/>
    </i>
  </colItems>
  <dataFields count="2">
    <dataField name="TPA Live Trees" fld="5" baseField="0" baseItem="0"/>
    <dataField name="TPA Dead Trees" fld="7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6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BW1:BY20" firstHeaderRow="0" firstDataRow="1" firstDataCol="1"/>
  <pivotFields count="15">
    <pivotField axis="axisRow" showAll="0" measureFilter="1" sortType="descending">
      <items count="20">
        <item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8"/>
    </i>
    <i>
      <x v="17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Live tree BA/Acre" fld="1" baseField="0" baseItem="0"/>
    <dataField name="Dead Tree BA/Acre" fld="3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Report1A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N1:AP20" firstHeaderRow="0" firstDataRow="1" firstDataCol="1"/>
  <pivotFields count="15">
    <pivotField axis="axisRow" showAll="0" measureFilter="1" sortType="descending">
      <items count="20">
        <item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8"/>
    </i>
    <i>
      <x v="17"/>
    </i>
    <i>
      <x v="15"/>
    </i>
    <i>
      <x v="16"/>
    </i>
    <i t="grand">
      <x/>
    </i>
  </rowItems>
  <colFields count="1">
    <field x="-2"/>
  </colFields>
  <colItems count="2">
    <i>
      <x/>
    </i>
    <i i="1">
      <x v="1"/>
    </i>
  </colItems>
  <dataFields count="2">
    <dataField name="% BA/Acre Live Trees" fld="2" baseField="0" baseItem="0"/>
    <dataField name="% BA/Acre Dead Trees" fld="4" baseField="0" baseItem="0"/>
  </dataFields>
  <formats count="2">
    <format dxfId="119">
      <pivotArea outline="0" collapsedLevelsAreSubtotals="1" fieldPosition="0"/>
    </format>
    <format dxfId="1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2" cacheId="455" applyNumberFormats="0" applyBorderFormats="0" applyFontFormats="0" applyPatternFormats="0" applyAlignmentFormats="0" applyWidthHeightFormats="1" dataCaption="Values" updatedVersion="6" minRefreshableVersion="3" printDrill="1" useAutoFormatting="1" rowGrandTotals="0" itemPrintTitles="1" createdVersion="6" indent="0" outline="1" outlineData="1" multipleFieldFilters="0" chartFormat="1" rowHeaderCaption="Metric">
  <location ref="R1:T4" firstHeaderRow="0" firstDataRow="1" firstDataCol="1"/>
  <pivotFields count="2">
    <pivotField axis="axisRow" showAll="0" sortType="ascending">
      <items count="14">
        <item x="2"/>
        <item m="1" x="10"/>
        <item x="1"/>
        <item m="1" x="8"/>
        <item x="0"/>
        <item m="1" x="9"/>
        <item h="1" x="5"/>
        <item h="1" m="1" x="11"/>
        <item h="1" x="4"/>
        <item h="1" m="1" x="7"/>
        <item h="1" x="3"/>
        <item h="1" m="1" x="12"/>
        <item h="1" x="6"/>
        <item t="default"/>
      </items>
    </pivotField>
    <pivotField dataField="1" showAll="0"/>
  </pivotFields>
  <rowFields count="1">
    <field x="0"/>
  </rowFields>
  <rowItems count="3">
    <i>
      <x/>
    </i>
    <i>
      <x v="2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3" cacheId="455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6:T9" firstHeaderRow="0" firstDataRow="1" firstDataCol="1"/>
  <pivotFields count="2">
    <pivotField axis="axisRow" showAll="0">
      <items count="14">
        <item h="1" x="2"/>
        <item h="1" x="1"/>
        <item h="1" x="0"/>
        <item x="5"/>
        <item x="4"/>
        <item x="3"/>
        <item h="1" x="6"/>
        <item h="1" m="1" x="9"/>
        <item h="1" m="1" x="8"/>
        <item h="1" m="1" x="10"/>
        <item m="1" x="12"/>
        <item m="1" x="7"/>
        <item m="1" x="11"/>
        <item t="default"/>
      </items>
    </pivotField>
    <pivotField dataField="1" showAll="0"/>
  </pivotFields>
  <rowFields count="1">
    <field x="0"/>
  </rowFields>
  <rowItems count="3">
    <i>
      <x v="3"/>
    </i>
    <i>
      <x v="4"/>
    </i>
    <i>
      <x v="5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Report2A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Y1:Z12" firstHeaderRow="1" firstDataRow="1" firstDataCol="1"/>
  <pivotFields count="10">
    <pivotField axis="axisRow" showAll="0" measureFilter="1" sortType="descending">
      <items count="36">
        <item x="10"/>
        <item m="1" x="18"/>
        <item m="1" x="21"/>
        <item m="1" x="11"/>
        <item m="1" x="27"/>
        <item m="1" x="12"/>
        <item m="1" x="30"/>
        <item m="1" x="32"/>
        <item x="0"/>
        <item m="1" x="29"/>
        <item m="1" x="13"/>
        <item m="1" x="24"/>
        <item m="1" x="23"/>
        <item m="1" x="28"/>
        <item m="1" x="14"/>
        <item m="1" x="16"/>
        <item m="1" x="17"/>
        <item m="1" x="20"/>
        <item m="1" x="34"/>
        <item m="1" x="33"/>
        <item m="1" x="31"/>
        <item m="1" x="22"/>
        <item m="1" x="19"/>
        <item x="3"/>
        <item m="1" x="25"/>
        <item m="1" x="26"/>
        <item m="1" x="15"/>
        <item x="1"/>
        <item x="2"/>
        <item x="4"/>
        <item x="5"/>
        <item x="6"/>
        <item x="7"/>
        <item x="8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11">
    <i>
      <x v="34"/>
    </i>
    <i>
      <x v="29"/>
    </i>
    <i>
      <x v="30"/>
    </i>
    <i>
      <x v="33"/>
    </i>
    <i>
      <x v="32"/>
    </i>
    <i>
      <x v="8"/>
    </i>
    <i>
      <x v="31"/>
    </i>
    <i>
      <x v="28"/>
    </i>
    <i>
      <x v="23"/>
    </i>
    <i>
      <x v="27"/>
    </i>
    <i t="grand">
      <x/>
    </i>
  </rowItems>
  <colItems count="1">
    <i/>
  </colItems>
  <dataFields count="1">
    <dataField name="Seedling &amp; Sapling Percent/Acre" fld="9" baseField="0" baseItem="0" numFmtId="2"/>
  </dataFields>
  <formats count="6">
    <format dxfId="109">
      <pivotArea field="0" type="button" dataOnly="0" labelOnly="1" outline="0" axis="axisRow" fieldPosition="0"/>
    </format>
    <format dxfId="108">
      <pivotArea dataOnly="0" labelOnly="1" outline="0" axis="axisValues" fieldPosition="0"/>
    </format>
    <format dxfId="107">
      <pivotArea dataOnly="0" labelOnly="1" outline="0" axis="axisValues" fieldPosition="0"/>
    </format>
    <format dxfId="106">
      <pivotArea outline="0" collapsedLevelsAreSubtotals="1" fieldPosition="0"/>
    </format>
    <format dxfId="105">
      <pivotArea dataOnly="0" labelOnly="1" outline="0" axis="axisValues" fieldPosition="0"/>
    </format>
    <format dxfId="104">
      <pivotArea dataOnly="0" labelOnly="1" outline="0" axis="axisValues" fieldPosition="0"/>
    </format>
  </formats>
  <chartFormats count="2">
    <chartFormat chart="0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9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ivotTable3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BC1:BE11" firstHeaderRow="0" firstDataRow="1" firstDataCol="1"/>
  <pivotFields count="10">
    <pivotField axis="axisRow" showAll="0" measureFilter="1" sortType="descending">
      <items count="36">
        <item x="10"/>
        <item m="1" x="18"/>
        <item m="1" x="21"/>
        <item m="1" x="11"/>
        <item m="1" x="27"/>
        <item m="1" x="12"/>
        <item m="1" x="30"/>
        <item m="1" x="32"/>
        <item x="0"/>
        <item m="1" x="29"/>
        <item m="1" x="13"/>
        <item m="1" x="24"/>
        <item m="1" x="23"/>
        <item m="1" x="28"/>
        <item m="1" x="14"/>
        <item m="1" x="16"/>
        <item m="1" x="17"/>
        <item m="1" x="20"/>
        <item m="1" x="34"/>
        <item m="1" x="33"/>
        <item m="1" x="31"/>
        <item m="1" x="22"/>
        <item m="1" x="19"/>
        <item x="3"/>
        <item m="1" x="25"/>
        <item m="1" x="26"/>
        <item m="1" x="15"/>
        <item x="1"/>
        <item x="2"/>
        <item x="4"/>
        <item x="5"/>
        <item x="6"/>
        <item x="7"/>
        <item x="8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10">
    <i>
      <x v="34"/>
    </i>
    <i>
      <x v="29"/>
    </i>
    <i>
      <x v="30"/>
    </i>
    <i>
      <x v="33"/>
    </i>
    <i>
      <x v="32"/>
    </i>
    <i>
      <x v="8"/>
    </i>
    <i>
      <x v="31"/>
    </i>
    <i>
      <x v="28"/>
    </i>
    <i>
      <x v="23"/>
    </i>
    <i t="grand">
      <x/>
    </i>
  </rowItems>
  <colFields count="1">
    <field x="-2"/>
  </colFields>
  <colItems count="2">
    <i>
      <x/>
    </i>
    <i i="1">
      <x v="1"/>
    </i>
  </colItems>
  <dataFields count="2">
    <dataField name="Seedlings/Acre" fld="1" baseField="0" baseItem="0"/>
    <dataField name="Saplings/ Acre" fld="4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PivotTable10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AN1:AO8" firstHeaderRow="1" firstDataRow="1" firstDataCol="1"/>
  <pivotFields count="10">
    <pivotField axis="axisRow" showAll="0" measureFilter="1" sortType="descending">
      <items count="36">
        <item x="10"/>
        <item m="1" x="18"/>
        <item m="1" x="21"/>
        <item m="1" x="11"/>
        <item m="1" x="27"/>
        <item m="1" x="12"/>
        <item m="1" x="30"/>
        <item m="1" x="32"/>
        <item x="0"/>
        <item m="1" x="29"/>
        <item m="1" x="13"/>
        <item m="1" x="24"/>
        <item m="1" x="23"/>
        <item m="1" x="28"/>
        <item m="1" x="14"/>
        <item m="1" x="16"/>
        <item m="1" x="17"/>
        <item m="1" x="20"/>
        <item m="1" x="34"/>
        <item m="1" x="33"/>
        <item m="1" x="31"/>
        <item m="1" x="22"/>
        <item m="1" x="19"/>
        <item x="3"/>
        <item m="1" x="25"/>
        <item m="1" x="26"/>
        <item m="1" x="15"/>
        <item x="1"/>
        <item x="2"/>
        <item x="4"/>
        <item x="5"/>
        <item x="6"/>
        <item x="7"/>
        <item x="8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7">
    <i>
      <x v="34"/>
    </i>
    <i>
      <x v="29"/>
    </i>
    <i>
      <x v="30"/>
    </i>
    <i>
      <x v="27"/>
    </i>
    <i>
      <x v="28"/>
    </i>
    <i>
      <x v="31"/>
    </i>
    <i t="grand">
      <x/>
    </i>
  </rowItems>
  <colItems count="1">
    <i/>
  </colItems>
  <dataFields count="1">
    <dataField name="Sapling Percent/Acre" fld="6" baseField="0" baseItem="0" numFmtId="2"/>
  </dataFields>
  <formats count="3">
    <format dxfId="112">
      <pivotArea outline="0" collapsedLevelsAreSubtotals="1" fieldPosition="0"/>
    </format>
    <format dxfId="111">
      <pivotArea dataOnly="0" labelOnly="1" outline="0" axis="axisValues" fieldPosition="0"/>
    </format>
    <format dxfId="110">
      <pivotArea dataOnly="0" labelOnly="1" outline="0" axis="axisValues" fieldPosition="0"/>
    </format>
  </formats>
  <chartFormats count="4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PivotTable8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 rowHeaderCaption="Species">
  <location ref="AF1:AG9" firstHeaderRow="1" firstDataRow="1" firstDataCol="1"/>
  <pivotFields count="10">
    <pivotField axis="axisRow" showAll="0" measureFilter="1" sortType="descending">
      <items count="36">
        <item x="10"/>
        <item m="1" x="18"/>
        <item m="1" x="21"/>
        <item m="1" x="11"/>
        <item m="1" x="27"/>
        <item m="1" x="12"/>
        <item m="1" x="30"/>
        <item m="1" x="32"/>
        <item x="0"/>
        <item m="1" x="29"/>
        <item m="1" x="13"/>
        <item m="1" x="24"/>
        <item m="1" x="23"/>
        <item m="1" x="28"/>
        <item m="1" x="14"/>
        <item m="1" x="16"/>
        <item m="1" x="17"/>
        <item m="1" x="20"/>
        <item m="1" x="34"/>
        <item m="1" x="33"/>
        <item m="1" x="31"/>
        <item m="1" x="22"/>
        <item m="1" x="19"/>
        <item x="3"/>
        <item m="1" x="25"/>
        <item m="1" x="26"/>
        <item m="1" x="15"/>
        <item x="1"/>
        <item x="2"/>
        <item x="4"/>
        <item x="5"/>
        <item x="6"/>
        <item x="7"/>
        <item x="8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8">
    <i>
      <x v="34"/>
    </i>
    <i>
      <x v="29"/>
    </i>
    <i>
      <x v="30"/>
    </i>
    <i>
      <x v="33"/>
    </i>
    <i>
      <x v="8"/>
    </i>
    <i>
      <x v="32"/>
    </i>
    <i>
      <x v="31"/>
    </i>
    <i t="grand">
      <x/>
    </i>
  </rowItems>
  <colItems count="1">
    <i/>
  </colItems>
  <dataFields count="1">
    <dataField name="Seedling Percent/Acre" fld="3" baseField="0" baseItem="0" numFmtId="2"/>
  </dataFields>
  <formats count="3">
    <format dxfId="115">
      <pivotArea outline="0" collapsedLevelsAreSubtotals="1" fieldPosition="0"/>
    </format>
    <format dxfId="114">
      <pivotArea dataOnly="0" labelOnly="1" outline="0" axis="axisValues" fieldPosition="0"/>
    </format>
    <format dxfId="113">
      <pivotArea dataOnly="0" labelOnly="1" outline="0" axis="axisValues" fieldPosition="0"/>
    </format>
  </formats>
  <chartFormats count="2">
    <chartFormat chart="2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PivotTable1" cacheId="413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4" firstHeaderRow="0" firstDataRow="1" firstDataCol="1"/>
  <pivotFields count="2">
    <pivotField axis="axisRow" showAll="0">
      <items count="6">
        <item h="1" x="3"/>
        <item m="1" x="4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2"/>
    </i>
    <i>
      <x v="3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PivotTable1" cacheId="353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Species">
  <location ref="Q1:U81" firstHeaderRow="0" firstDataRow="1" firstDataCol="1"/>
  <pivotFields count="9">
    <pivotField axis="axisRow" showAll="0" sortType="ascending" defaultSubtotal="0">
      <items count="6">
        <item x="3"/>
        <item x="4"/>
        <item x="2"/>
        <item x="1"/>
        <item x="0"/>
        <item x="5"/>
      </items>
    </pivotField>
    <pivotField axis="axisRow" showAll="0">
      <items count="64">
        <item x="6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showAll="0"/>
  </pivotFields>
  <rowFields count="2">
    <field x="0"/>
    <field x="1"/>
  </rowFields>
  <rowItems count="80">
    <i>
      <x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>
      <x v="1"/>
    </i>
    <i r="1">
      <x v="59"/>
    </i>
    <i r="1">
      <x v="60"/>
    </i>
    <i r="1">
      <x v="61"/>
    </i>
    <i r="1">
      <x v="62"/>
    </i>
    <i>
      <x v="2"/>
    </i>
    <i r="1">
      <x v="3"/>
    </i>
    <i r="1">
      <x v="4"/>
    </i>
    <i r="1">
      <x v="5"/>
    </i>
    <i r="1">
      <x v="9"/>
    </i>
    <i r="1">
      <x v="10"/>
    </i>
    <i r="1">
      <x v="12"/>
    </i>
    <i r="1">
      <x v="13"/>
    </i>
    <i r="1">
      <x v="14"/>
    </i>
    <i r="1">
      <x v="15"/>
    </i>
    <i r="1">
      <x v="17"/>
    </i>
    <i r="1">
      <x v="18"/>
    </i>
    <i r="1">
      <x v="33"/>
    </i>
    <i r="1">
      <x v="34"/>
    </i>
    <i r="1">
      <x v="35"/>
    </i>
    <i r="1">
      <x v="36"/>
    </i>
    <i r="1">
      <x v="37"/>
    </i>
    <i>
      <x v="3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>
      <x v="5"/>
    </i>
    <i r="1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cent 0-2 feet" fld="4" baseField="0" baseItem="0"/>
    <dataField name="Percent 2-6 feet" fld="5" baseField="0" baseItem="0"/>
    <dataField name="Percent 6-16 feet" fld="6" baseField="0" baseItem="0"/>
    <dataField name="Percent &gt;16 feet" fld="7" baseField="0" baseItem="0"/>
  </dataFields>
  <chartFormats count="4">
    <chartFormat chart="0" format="2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PivotTable2" cacheId="353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2" rowHeaderCaption="Species">
  <location ref="L1:O81" firstHeaderRow="0" firstDataRow="1" firstDataCol="1"/>
  <pivotFields count="9">
    <pivotField axis="axisRow" showAll="0" defaultSubtotal="0">
      <items count="6">
        <item x="5"/>
        <item x="0"/>
        <item x="1"/>
        <item x="2"/>
        <item x="3"/>
        <item x="4"/>
      </items>
    </pivotField>
    <pivotField axis="axisRow" showAll="0">
      <items count="64">
        <item x="6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dataField="1" showAll="0"/>
  </pivotFields>
  <rowFields count="2">
    <field x="0"/>
    <field x="1"/>
  </rowFields>
  <rowItems count="80">
    <i>
      <x/>
    </i>
    <i r="1">
      <x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>
      <x v="2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>
      <x v="3"/>
    </i>
    <i r="1">
      <x v="3"/>
    </i>
    <i r="1">
      <x v="4"/>
    </i>
    <i r="1">
      <x v="5"/>
    </i>
    <i r="1">
      <x v="9"/>
    </i>
    <i r="1">
      <x v="10"/>
    </i>
    <i r="1">
      <x v="12"/>
    </i>
    <i r="1">
      <x v="13"/>
    </i>
    <i r="1">
      <x v="14"/>
    </i>
    <i r="1">
      <x v="15"/>
    </i>
    <i r="1">
      <x v="17"/>
    </i>
    <i r="1">
      <x v="18"/>
    </i>
    <i r="1">
      <x v="33"/>
    </i>
    <i r="1">
      <x v="34"/>
    </i>
    <i r="1">
      <x v="35"/>
    </i>
    <i r="1">
      <x v="36"/>
    </i>
    <i r="1">
      <x v="37"/>
    </i>
    <i>
      <x v="4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>
      <x v="5"/>
    </i>
    <i r="1">
      <x v="59"/>
    </i>
    <i r="1">
      <x v="60"/>
    </i>
    <i r="1">
      <x v="61"/>
    </i>
    <i r="1">
      <x v="62"/>
    </i>
  </rowItems>
  <colFields count="1">
    <field x="-2"/>
  </colFields>
  <colItems count="3">
    <i>
      <x/>
    </i>
    <i i="1">
      <x v="1"/>
    </i>
    <i i="2">
      <x v="2"/>
    </i>
  </colItems>
  <dataFields count="3">
    <dataField name="Mean Percent Cover" fld="3" baseField="0" baseItem="0"/>
    <dataField name="Number Times Listed " fld="2" baseField="0" baseItem="0"/>
    <dataField name="Layer Most Commonly Used 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PivotTable11" cacheId="4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Z25:AD26" firstHeaderRow="0" firstDataRow="1" firstDataCol="0"/>
  <pivotFields count="6">
    <pivotField showAll="0" sortType="descending"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Items count="1">
    <i/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1"/>
    <dataField name="Late Successional Site Indicator" fld="3" baseField="0" baseItem="1"/>
    <dataField name="RTE Species" fld="4" baseField="0" baseItem="1"/>
    <dataField name="Invasive " fld="1" baseField="0" baseItem="2"/>
    <dataField name="Other " fld="5" baseField="0" baseItem="3"/>
  </dataFields>
  <chartFormats count="5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Report4A" cacheId="4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Z1:AE9" firstHeaderRow="0" firstDataRow="1" firstDataCol="1"/>
  <pivotFields count="6">
    <pivotField axis="axisRow" showAll="0" sortType="ascending">
      <items count="51">
        <item m="1" x="27"/>
        <item m="1" x="28"/>
        <item m="1" x="24"/>
        <item m="1" x="38"/>
        <item m="1" x="39"/>
        <item m="1" x="14"/>
        <item x="0"/>
        <item m="1" x="42"/>
        <item m="1" x="29"/>
        <item m="1" x="31"/>
        <item m="1" x="32"/>
        <item m="1" x="48"/>
        <item m="1" x="44"/>
        <item m="1" x="12"/>
        <item m="1" x="34"/>
        <item m="1" x="20"/>
        <item m="1" x="9"/>
        <item m="1" x="22"/>
        <item x="1"/>
        <item m="1" x="18"/>
        <item x="2"/>
        <item m="1" x="10"/>
        <item m="1" x="37"/>
        <item m="1" x="17"/>
        <item m="1" x="30"/>
        <item x="3"/>
        <item m="1" x="43"/>
        <item m="1" x="26"/>
        <item x="4"/>
        <item m="1" x="41"/>
        <item m="1" x="13"/>
        <item m="1" x="19"/>
        <item m="1" x="25"/>
        <item m="1" x="23"/>
        <item x="5"/>
        <item m="1" x="46"/>
        <item m="1" x="49"/>
        <item m="1" x="21"/>
        <item m="1" x="15"/>
        <item m="1" x="36"/>
        <item m="1" x="40"/>
        <item m="1" x="16"/>
        <item m="1" x="11"/>
        <item m="1" x="47"/>
        <item m="1" x="45"/>
        <item m="1" x="8"/>
        <item x="6"/>
        <item m="1" x="35"/>
        <item m="1" x="33"/>
        <item h="1" x="7"/>
        <item t="default"/>
      </items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Fields count="1">
    <field x="0"/>
  </rowFields>
  <rowItems count="8">
    <i>
      <x v="6"/>
    </i>
    <i>
      <x v="18"/>
    </i>
    <i>
      <x v="20"/>
    </i>
    <i>
      <x v="25"/>
    </i>
    <i>
      <x v="28"/>
    </i>
    <i>
      <x v="34"/>
    </i>
    <i>
      <x v="4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0"/>
    <dataField name="Late Successional Site Indicator" fld="3" baseField="0" baseItem="46"/>
    <dataField name="RTE Species " fld="4" baseField="0" baseItem="0"/>
    <dataField name="Invasive " fld="1" baseField="0" baseItem="0"/>
    <dataField name="Other " fld="5" baseField="0" baseItem="0"/>
  </dataFields>
  <formats count="2">
    <format dxfId="103">
      <pivotArea field="0" type="button" dataOnly="0" labelOnly="1" outline="0" axis="axisRow" fieldPosition="0"/>
    </format>
    <format dxfId="102">
      <pivotArea dataOnly="0" labelOnly="1" outline="0" fieldPosition="0">
        <references count="1">
          <reference field="4294967294" count="4">
            <x v="0"/>
            <x v="2"/>
            <x v="3"/>
            <x v="4"/>
          </reference>
        </references>
      </pivotArea>
    </format>
  </formats>
  <chartFormats count="5">
    <chartFormat chart="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Report7A" cacheId="40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T1:W20" firstHeaderRow="0" firstDataRow="1" firstDataCol="1"/>
  <pivotFields count="5">
    <pivotField axis="axisRow" showAll="0" sortType="descending">
      <items count="20">
        <item h="1"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showAll="0"/>
    <pivotField dataField="1" showAll="0"/>
    <pivotField dataField="1" showAll="0"/>
  </pivotFields>
  <rowFields count="1">
    <field x="0"/>
  </rowFields>
  <rowItems count="19">
    <i>
      <x v="18"/>
    </i>
    <i>
      <x v="14"/>
    </i>
    <i>
      <x v="10"/>
    </i>
    <i>
      <x v="11"/>
    </i>
    <i>
      <x v="8"/>
    </i>
    <i>
      <x v="12"/>
    </i>
    <i>
      <x v="17"/>
    </i>
    <i>
      <x v="3"/>
    </i>
    <i>
      <x v="5"/>
    </i>
    <i>
      <x v="2"/>
    </i>
    <i>
      <x v="9"/>
    </i>
    <i>
      <x v="6"/>
    </i>
    <i>
      <x v="7"/>
    </i>
    <i>
      <x v="15"/>
    </i>
    <i>
      <x v="4"/>
    </i>
    <i>
      <x v="16"/>
    </i>
    <i>
      <x v="1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Overtopped (TPA)" fld="3" baseField="0" baseItem="0"/>
    <dataField name="Dominate &amp; Codominate (TPA)" fld="1" baseField="0" baseItem="0"/>
    <dataField name="Super Canopy (TPA)" fld="4" baseField="0" baseItem="0"/>
  </dataFields>
  <formats count="2">
    <format dxfId="101">
      <pivotArea outline="0" collapsedLevelsAreSubtotals="1" fieldPosition="0"/>
    </format>
    <format dxfId="10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PivotTable4" cacheId="4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Position">
  <location ref="P18:Q22" firstHeaderRow="1" firstDataRow="1" firstDataCol="1"/>
  <pivotFields count="3">
    <pivotField axis="axisRow" showAll="0">
      <items count="5">
        <item x="0"/>
        <item x="1"/>
        <item x="2"/>
        <item h="1" x="3"/>
        <item t="default"/>
      </items>
    </pivotField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BA/Acre" fld="2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Report7B" cacheId="4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Position">
  <location ref="P1:Q5" firstHeaderRow="1" firstDataRow="1" firstDataCol="1"/>
  <pivotFields count="3">
    <pivotField axis="axisRow" showAll="0">
      <items count="5">
        <item h="1" x="3"/>
        <item x="0"/>
        <item x="1"/>
        <item x="2"/>
        <item t="default"/>
      </items>
    </pivotField>
    <pivotField dataField="1" showAll="0"/>
    <pivotField showAll="0"/>
  </pivotFields>
  <rowFields count="1">
    <field x="0"/>
  </rowFields>
  <rowItems count="4">
    <i>
      <x v="1"/>
    </i>
    <i>
      <x v="2"/>
    </i>
    <i>
      <x v="3"/>
    </i>
    <i t="grand">
      <x/>
    </i>
  </rowItems>
  <colItems count="1">
    <i/>
  </colItems>
  <dataFields count="1">
    <dataField name="TPA" fld="1" baseField="0" baseItem="0"/>
  </dataFields>
  <formats count="4">
    <format dxfId="99">
      <pivotArea outline="0" collapsedLevelsAreSubtotals="1" fieldPosition="0"/>
    </format>
    <format dxfId="9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7">
      <pivotArea outline="0" collapsedLevelsAreSubtotals="1" fieldPosition="0"/>
    </format>
    <format dxfId="96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PivotTable6" cacheId="419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PivotTable1" cacheId="4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Diameter">
  <location ref="AA1:AC35" firstHeaderRow="0" firstDataRow="1" firstDataCol="1"/>
  <pivotFields count="4">
    <pivotField axis="axisRow" showAll="0" measureFilter="1">
      <items count="35">
        <item x="3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dataField="1" showAll="0"/>
    <pivotField dataField="1" showAll="0"/>
    <pivotField showAll="0"/>
  </pivotFields>
  <rowFields count="1">
    <field x="0"/>
  </rowFields>
  <rowItems count="3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Fields count="1">
    <field x="-2"/>
  </colFields>
  <colItems count="2">
    <i>
      <x/>
    </i>
    <i i="1">
      <x v="1"/>
    </i>
  </colItems>
  <dataFields count="2">
    <dataField name="TPA Live" fld="1" baseField="0" baseItem="0"/>
    <dataField name="TPA Dead" fld="2" baseField="0" baseItem="0"/>
  </dataFields>
  <formats count="2">
    <format dxfId="95">
      <pivotArea outline="0" collapsedLevelsAreSubtotals="1" fieldPosition="0"/>
    </format>
    <format dxfId="9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PivotTable3" cacheId="431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5" rowHeaderCaption="Metric">
  <location ref="R1:T4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6">
    <chartFormat chart="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Report8A" cacheId="35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iameter">
  <location ref="X1:Z19" firstHeaderRow="0" firstDataRow="1" firstDataCol="1"/>
  <pivotFields count="3">
    <pivotField axis="axisRow" showAll="0" measureFilter="1">
      <items count="19">
        <item x="1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showAll="0"/>
    <pivotField dataField="1" showAll="0"/>
  </pivotFields>
  <rowFields count="1">
    <field x="0"/>
  </rowFields>
  <rowItems count="18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2">
    <i>
      <x/>
    </i>
    <i i="1">
      <x v="1"/>
    </i>
  </colItems>
  <dataFields count="2">
    <dataField name="TPA Dead" fld="1" baseField="0" baseItem="0"/>
    <dataField name="BA/Acre Dead" fld="2" baseField="0" baseItem="0"/>
  </dataFields>
  <formats count="2">
    <format dxfId="93">
      <pivotArea outline="0" collapsedLevelsAreSubtotals="1" fieldPosition="0"/>
    </format>
    <format dxfId="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Report9A" cacheId="39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avity Class">
  <location ref="P1:Q9" firstHeaderRow="1" firstDataRow="1" firstDataCol="1"/>
  <pivotFields count="2">
    <pivotField axis="axisRow" showAll="0">
      <items count="10">
        <item h="1" x="8"/>
        <item x="4"/>
        <item x="5"/>
        <item x="3"/>
        <item x="1"/>
        <item x="2"/>
        <item x="0"/>
        <item x="6"/>
        <item h="1" x="7"/>
        <item t="default"/>
      </items>
    </pivotField>
    <pivotField dataField="1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TPA Cavity Tre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PivotTable7" cacheId="42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Metric">
  <location ref="R1:T5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Report9B" cacheId="39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iameter">
  <location ref="M1:N24" firstHeaderRow="1" firstDataRow="1" firstDataCol="1"/>
  <pivotFields count="2">
    <pivotField axis="axisRow" showAll="0" measureFilter="1">
      <items count="24">
        <item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dataFields count="1">
    <dataField name="TPA Cavity Tre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Report10A" cacheId="39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A1:AI12" firstHeaderRow="0" firstDataRow="1" firstDataCol="1"/>
  <pivotFields count="11">
    <pivotField axis="axisRow" showAll="0">
      <items count="12">
        <item h="1" x="10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 defaultSubtotal="0"/>
    <pivotField dataField="1" showAll="0"/>
    <pivotField dataField="1" showAll="0"/>
    <pivotField dataField="1" showAll="0"/>
  </pivotFields>
  <rowFields count="1">
    <field x="0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Bear Scarred" fld="2" baseField="0" baseItem="0"/>
    <dataField name="Curling Bark" fld="3" baseField="0" baseItem="0"/>
    <dataField name="Perched Tree" fld="9" baseField="0" baseItem="0"/>
    <dataField name="Candidate Snag" fld="4" baseField="0" baseItem="0"/>
    <dataField name="Nest Tree" fld="8" baseField="0" baseItem="0"/>
    <dataField name="Horizontal Branching" fld="5" baseField="0" baseItem="0"/>
    <dataField name="Shaggy Bark" fld="10" baseField="0" baseItem="0"/>
    <dataField name="Hollow Tree" fld="6" baseField="0" baseItem="0"/>
  </dataFields>
  <formats count="2">
    <format dxfId="91">
      <pivotArea outline="0" collapsedLevelsAreSubtotals="1" fieldPosition="0"/>
    </format>
    <format dxfId="9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chartFormats count="8">
    <chartFormat chart="0" format="5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5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9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0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61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PivotTable8" cacheId="422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11" firstHeaderRow="0" firstDataRow="1" firstDataCol="1"/>
  <pivotFields count="2">
    <pivotField axis="axisRow" showAll="0">
      <items count="12">
        <item h="1" x="10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PivotTable1" cacheId="407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Height Class">
  <location ref="I1:N6" firstHeaderRow="0" firstDataRow="1" firstDataCol="1"/>
  <pivotFields count="7">
    <pivotField showAll="0"/>
    <pivotField axis="axisRow" showAll="0">
      <items count="8">
        <item x="0"/>
        <item x="1"/>
        <item x="2"/>
        <item x="3"/>
        <item h="1" x="5"/>
        <item x="4"/>
        <item h="1" m="1" x="6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>
      <x v="5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Percent Tally_Tree" fld="2" baseField="0" baseItem="0"/>
    <dataField name="Percent Nontally_Tree" fld="3" baseField="0" baseItem="0"/>
    <dataField name="Percent Shrubs" fld="4" baseField="0" baseItem="0"/>
    <dataField name="Percent Forbs" fld="5" baseField="0" baseItem="0"/>
    <dataField name="Percent Graminoids " fld="6" baseField="0" baseItem="0"/>
  </dataFields>
  <chartFormats count="5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PivotTable4" cacheId="428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26" firstHeaderRow="0" firstDataRow="1" firstDataCol="1"/>
  <pivotFields count="2">
    <pivotField axis="axisRow" showAll="0">
      <items count="27">
        <item h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</pivotFields>
  <rowFields count="1">
    <field x="0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Report11A" cacheId="389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WD Attribute">
  <location ref="T1:U5" firstHeaderRow="1" firstDataRow="1" firstDataCol="1"/>
  <pivotFields count="2">
    <pivotField axis="axisRow" showAll="0">
      <items count="10">
        <item m="1" x="7"/>
        <item m="1" x="8"/>
        <item x="1"/>
        <item x="0"/>
        <item h="1" x="4"/>
        <item m="1" x="5"/>
        <item x="2"/>
        <item m="1" x="6"/>
        <item x="3"/>
        <item t="default"/>
      </items>
    </pivotField>
    <pivotField dataField="1" showAll="0"/>
  </pivotFields>
  <rowFields count="1">
    <field x="0"/>
  </rowFields>
  <rowItems count="4">
    <i>
      <x v="2"/>
    </i>
    <i>
      <x v="3"/>
    </i>
    <i>
      <x v="6"/>
    </i>
    <i>
      <x v="8"/>
    </i>
  </rowItems>
  <colItems count="1">
    <i/>
  </colItems>
  <dataFields count="1">
    <dataField name="CWD Measur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Report12A" cacheId="437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anopy Closure">
  <location ref="I1:J4" firstHeaderRow="1" firstDataRow="1" firstDataCol="1"/>
  <pivotFields count="2">
    <pivotField axis="axisRow" showAll="0" measureFilter="1">
      <items count="6">
        <item x="4"/>
        <item x="3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2"/>
    </i>
    <i>
      <x v="3"/>
    </i>
    <i>
      <x v="4"/>
    </i>
  </rowItems>
  <colItems count="1">
    <i/>
  </colItems>
  <dataFields count="1">
    <dataField name="Closure Plot Count" fld="1" baseField="0" baseItem="0"/>
  </dataFields>
  <formats count="6">
    <format dxfId="73">
      <pivotArea type="all" dataOnly="0" outline="0" fieldPosition="0"/>
    </format>
    <format dxfId="72">
      <pivotArea outline="0" collapsedLevelsAreSubtotals="1" fieldPosition="0"/>
    </format>
    <format dxfId="71">
      <pivotArea field="0" type="button" dataOnly="0" labelOnly="1" outline="0" axis="axisRow" fieldPosition="0"/>
    </format>
    <format dxfId="70">
      <pivotArea dataOnly="0" labelOnly="1" outline="0" axis="axisValues" fieldPosition="0"/>
    </format>
    <format dxfId="69">
      <pivotArea dataOnly="0" labelOnly="1" fieldPosition="0">
        <references count="1">
          <reference field="0" count="0"/>
        </references>
      </pivotArea>
    </format>
    <format dxfId="68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Report12B" cacheId="440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Dispersal">
  <location ref="I17:J19" firstHeaderRow="1" firstDataRow="1" firstDataCol="1"/>
  <pivotFields count="2">
    <pivotField axis="axisRow" showAll="0" measureFilter="1">
      <items count="5">
        <item x="3"/>
        <item x="2"/>
        <item x="0"/>
        <item x="1"/>
        <item t="default"/>
      </items>
    </pivotField>
    <pivotField dataField="1" showAll="0"/>
  </pivotFields>
  <rowFields count="1">
    <field x="0"/>
  </rowFields>
  <rowItems count="2">
    <i>
      <x v="2"/>
    </i>
    <i>
      <x v="3"/>
    </i>
  </rowItems>
  <colItems count="1">
    <i/>
  </colItems>
  <dataFields count="1">
    <dataField name="Dispersal Plot Count" fld="1" baseField="0" baseItem="0"/>
  </dataFields>
  <formats count="6">
    <format dxfId="79">
      <pivotArea type="all" dataOnly="0" outline="0" fieldPosition="0"/>
    </format>
    <format dxfId="78">
      <pivotArea outline="0" collapsedLevelsAreSubtotals="1" fieldPosition="0"/>
    </format>
    <format dxfId="77">
      <pivotArea field="0" type="button" dataOnly="0" labelOnly="1" outline="0" axis="axisRow" fieldPosition="0"/>
    </format>
    <format dxfId="76">
      <pivotArea dataOnly="0" labelOnly="1" outline="0" axis="axisValues" fieldPosition="0"/>
    </format>
    <format dxfId="75">
      <pivotArea dataOnly="0" labelOnly="1" fieldPosition="0">
        <references count="1">
          <reference field="0" count="0"/>
        </references>
      </pivotArea>
    </format>
    <format dxfId="74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PivotTable1" cacheId="386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anopy Height" fieldListSortAscending="1" customListSort="0">
  <location ref="I33:J39" firstHeaderRow="1" firstDataRow="1" firstDataCol="1"/>
  <pivotFields count="2">
    <pivotField axis="axisRow" showAll="0">
      <items count="9">
        <item x="0"/>
        <item x="1"/>
        <item x="2"/>
        <item x="3"/>
        <item x="4"/>
        <item x="5"/>
        <item h="1" x="6"/>
        <item h="1" x="7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eight_Plot_Count" fld="1" baseField="0" baseItem="1"/>
  </dataFields>
  <formats count="10">
    <format dxfId="89">
      <pivotArea field="0" type="button" dataOnly="0" labelOnly="1" outline="0" axis="axisRow" fieldPosition="0"/>
    </format>
    <format dxfId="88">
      <pivotArea dataOnly="0" labelOnly="1" fieldPosition="0">
        <references count="1">
          <reference field="0" count="0"/>
        </references>
      </pivotArea>
    </format>
    <format dxfId="87">
      <pivotArea dataOnly="0" labelOnly="1" grandRow="1" outline="0" fieldPosition="0"/>
    </format>
    <format dxfId="86">
      <pivotArea outline="0" collapsedLevelsAreSubtotals="1" fieldPosition="0"/>
    </format>
    <format dxfId="85">
      <pivotArea dataOnly="0" labelOnly="1" outline="0" axis="axisValues" fieldPosition="0"/>
    </format>
    <format dxfId="84">
      <pivotArea dataOnly="0" labelOnly="1" outline="0" axis="axisValues" fieldPosition="0"/>
    </format>
    <format dxfId="83">
      <pivotArea dataOnly="0" fieldPosition="0">
        <references count="1">
          <reference field="0" count="1">
            <x v="6"/>
          </reference>
        </references>
      </pivotArea>
    </format>
    <format dxfId="82">
      <pivotArea field="0" type="button" dataOnly="0" labelOnly="1" outline="0" axis="axisRow" fieldPosition="0"/>
    </format>
    <format dxfId="81">
      <pivotArea dataOnly="0" labelOnly="1" outline="0" axis="axisValues" fieldPosition="0"/>
    </format>
    <format dxfId="80">
      <pivotArea dataOnly="0" labelOnly="1" outline="0" axis="axisValues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Report13A" cacheId="3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A1:AE20" firstHeaderRow="0" firstDataRow="1" firstDataCol="1"/>
  <pivotFields count="6">
    <pivotField axis="axisRow" showAll="0" sortType="descending">
      <items count="20">
        <item h="1" x="1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dataField="1" showAll="0"/>
    <pivotField showAll="0"/>
    <pivotField dataField="1" showAll="0"/>
    <pivotField dataField="1" showAll="0"/>
  </pivotFields>
  <rowFields count="1">
    <field x="0"/>
  </rowFields>
  <rowItems count="19">
    <i>
      <x v="18"/>
    </i>
    <i>
      <x v="14"/>
    </i>
    <i>
      <x v="10"/>
    </i>
    <i>
      <x v="11"/>
    </i>
    <i>
      <x v="8"/>
    </i>
    <i>
      <x v="17"/>
    </i>
    <i>
      <x v="3"/>
    </i>
    <i>
      <x v="7"/>
    </i>
    <i>
      <x v="9"/>
    </i>
    <i>
      <x v="4"/>
    </i>
    <i>
      <x v="15"/>
    </i>
    <i>
      <x v="5"/>
    </i>
    <i>
      <x v="6"/>
    </i>
    <i>
      <x v="16"/>
    </i>
    <i>
      <x v="12"/>
    </i>
    <i>
      <x v="1"/>
    </i>
    <i>
      <x v="13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% Healthy   " fld="1" baseField="0" baseItem="0"/>
    <dataField name="% Satisfactory " fld="2" baseField="0" baseItem="0"/>
    <dataField name="% Poor  " fld="4" baseField="0" baseItem="0"/>
    <dataField name="% Almost Dead" fld="5" baseField="0" baseItem="0"/>
  </dataFields>
  <chartFormats count="4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Report13B" cacheId="38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Condition">
  <location ref="O1:P6" firstHeaderRow="1" firstDataRow="1" firstDataCol="1"/>
  <pivotFields count="2">
    <pivotField axis="axisRow" showAll="0" sortType="ascending">
      <items count="8">
        <item h="1" x="4"/>
        <item x="0"/>
        <item x="1"/>
        <item x="2"/>
        <item x="3"/>
        <item h="1" m="1" x="5"/>
        <item h="1" m="1"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4"/>
    </i>
    <i>
      <x v="3"/>
    </i>
    <i>
      <x v="2"/>
    </i>
    <i>
      <x v="1"/>
    </i>
    <i t="grand">
      <x/>
    </i>
  </rowItems>
  <colItems count="1">
    <i/>
  </colItems>
  <dataFields count="1">
    <dataField name="Percent" fld="1" baseField="0" baseItem="0"/>
  </dataFields>
  <chartFormats count="7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PivotTable9" cacheId="300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9" firstHeaderRow="0" firstDataRow="1" firstDataCol="1"/>
  <pivotFields count="2">
    <pivotField axis="axisRow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Report15A" cacheId="377" applyNumberFormats="0" applyBorderFormats="0" applyFontFormats="0" applyPatternFormats="0" applyAlignmentFormats="0" applyWidthHeightFormats="1" dataCaption="Values" grandTotalCaption="Total Plot Count" updatedVersion="6" minRefreshableVersion="3" useAutoFormatting="1" itemPrintTitles="1" createdVersion="6" indent="0" outline="1" outlineData="1" multipleFieldFilters="0" chartFormat="1" rowHeaderCaption="Damage Class">
  <location ref="I1:M8" firstHeaderRow="0" firstDataRow="1" firstDataCol="1"/>
  <pivotFields count="5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 Impact" fld="1" baseField="0" baseItem="0"/>
    <dataField name="Slight " fld="2" baseField="0" baseItem="0"/>
    <dataField name="Moderate " fld="3" baseField="0" baseItem="0"/>
    <dataField name="Significant " fld="4" baseField="0" baseItem="0"/>
  </dataFields>
  <chartFormats count="4">
    <chartFormat chart="0" format="2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Report15B" cacheId="37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amage Class">
  <location ref="O1:P8" firstHeaderRow="1" firstDataRow="1" firstDataCol="1"/>
  <pivotFields count="2">
    <pivotField axis="axisRow" showAll="0" measureFilter="1">
      <items count="8">
        <item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Report14A" cacheId="38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Browse Class">
  <location ref="Q1:R6" firstHeaderRow="1" firstDataRow="1" firstDataCol="1"/>
  <pivotFields count="2">
    <pivotField axis="axisRow" showAll="0" measureFilter="1">
      <items count="6">
        <item x="4"/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5"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Report15C" cacheId="37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Landform">
  <location ref="M1:N9" firstHeaderRow="1" firstDataRow="1" firstDataCol="1"/>
  <pivotFields count="2">
    <pivotField axis="axisRow" showAll="0" measureFilter="1">
      <items count="9">
        <item x="7"/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Plot Count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PivotTable4" cacheId="36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100:N119" firstHeaderRow="0" firstDataRow="1" firstDataCol="1"/>
  <pivotFields count="9">
    <pivotField axis="axisRow" showAll="0" measureFilter="1" sortType="ascending">
      <items count="35">
        <item x="0"/>
        <item m="1" x="25"/>
        <item x="1"/>
        <item m="1" x="33"/>
        <item m="1" x="30"/>
        <item x="2"/>
        <item m="1" x="29"/>
        <item x="3"/>
        <item x="4"/>
        <item m="1" x="23"/>
        <item m="1" x="26"/>
        <item m="1" x="19"/>
        <item x="5"/>
        <item m="1" x="32"/>
        <item m="1" x="24"/>
        <item m="1" x="28"/>
        <item x="6"/>
        <item x="7"/>
        <item x="8"/>
        <item m="1" x="22"/>
        <item x="9"/>
        <item x="10"/>
        <item x="11"/>
        <item x="12"/>
        <item x="13"/>
        <item m="1" x="21"/>
        <item x="14"/>
        <item x="15"/>
        <item m="1" x="27"/>
        <item x="16"/>
        <item x="17"/>
        <item m="1" x="31"/>
        <item m="1" x="20"/>
        <item x="18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19">
    <i>
      <x/>
    </i>
    <i>
      <x v="2"/>
    </i>
    <i>
      <x v="5"/>
    </i>
    <i>
      <x v="7"/>
    </i>
    <i>
      <x v="8"/>
    </i>
    <i>
      <x v="12"/>
    </i>
    <i>
      <x v="16"/>
    </i>
    <i>
      <x v="17"/>
    </i>
    <i>
      <x v="18"/>
    </i>
    <i>
      <x v="20"/>
    </i>
    <i>
      <x v="21"/>
    </i>
    <i>
      <x v="22"/>
    </i>
    <i>
      <x v="23"/>
    </i>
    <i>
      <x v="24"/>
    </i>
    <i>
      <x v="26"/>
    </i>
    <i>
      <x v="27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 Live sawtimber and pulp (cords)" fld="7" baseField="0" baseItem="0"/>
    <dataField name="  Dead sawtimber and pulp (cords)" fld="8" baseField="0" baseItem="0"/>
  </dataFields>
  <chartFormats count="2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2.xml><?xml version="1.0" encoding="utf-8"?>
<pivotTableDefinition xmlns="http://schemas.openxmlformats.org/spreadsheetml/2006/main" name="PivotTable3" cacheId="36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67:N85" firstHeaderRow="0" firstDataRow="1" firstDataCol="1"/>
  <pivotFields count="9">
    <pivotField axis="axisRow" showAll="0" measureFilter="1" sortType="ascending">
      <items count="35">
        <item x="0"/>
        <item m="1" x="25"/>
        <item x="1"/>
        <item m="1" x="33"/>
        <item m="1" x="30"/>
        <item x="2"/>
        <item m="1" x="29"/>
        <item x="3"/>
        <item x="4"/>
        <item m="1" x="23"/>
        <item m="1" x="26"/>
        <item m="1" x="19"/>
        <item x="5"/>
        <item m="1" x="32"/>
        <item m="1" x="24"/>
        <item m="1" x="28"/>
        <item x="6"/>
        <item x="7"/>
        <item x="8"/>
        <item m="1" x="22"/>
        <item x="9"/>
        <item x="10"/>
        <item x="11"/>
        <item x="12"/>
        <item x="13"/>
        <item m="1" x="21"/>
        <item x="14"/>
        <item x="15"/>
        <item m="1" x="27"/>
        <item x="16"/>
        <item x="17"/>
        <item m="1" x="31"/>
        <item m="1" x="20"/>
        <item x="18"/>
        <item t="default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18">
    <i>
      <x/>
    </i>
    <i>
      <x v="2"/>
    </i>
    <i>
      <x v="5"/>
    </i>
    <i>
      <x v="8"/>
    </i>
    <i>
      <x v="12"/>
    </i>
    <i>
      <x v="16"/>
    </i>
    <i>
      <x v="17"/>
    </i>
    <i>
      <x v="18"/>
    </i>
    <i>
      <x v="20"/>
    </i>
    <i>
      <x v="21"/>
    </i>
    <i>
      <x v="22"/>
    </i>
    <i>
      <x v="23"/>
    </i>
    <i>
      <x v="24"/>
    </i>
    <i>
      <x v="26"/>
    </i>
    <i>
      <x v="27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Live Topwood (tons)" fld="5" baseField="0" baseItem="0"/>
    <dataField name="Sum of Dead Topwood (tons)" fld="6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3.xml><?xml version="1.0" encoding="utf-8"?>
<pivotTableDefinition xmlns="http://schemas.openxmlformats.org/spreadsheetml/2006/main" name="PivotTable2" cacheId="36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33:N52" firstHeaderRow="0" firstDataRow="1" firstDataCol="1"/>
  <pivotFields count="9">
    <pivotField axis="axisRow" showAll="0" measureFilter="1" sortType="ascending">
      <items count="35">
        <item x="0"/>
        <item m="1" x="25"/>
        <item x="1"/>
        <item m="1" x="33"/>
        <item m="1" x="30"/>
        <item x="2"/>
        <item m="1" x="29"/>
        <item x="3"/>
        <item x="4"/>
        <item m="1" x="23"/>
        <item m="1" x="26"/>
        <item m="1" x="19"/>
        <item x="5"/>
        <item m="1" x="32"/>
        <item m="1" x="24"/>
        <item m="1" x="28"/>
        <item x="6"/>
        <item x="7"/>
        <item x="8"/>
        <item m="1" x="22"/>
        <item x="9"/>
        <item x="10"/>
        <item x="11"/>
        <item x="12"/>
        <item x="13"/>
        <item m="1" x="21"/>
        <item x="14"/>
        <item x="15"/>
        <item m="1" x="27"/>
        <item x="16"/>
        <item x="17"/>
        <item m="1" x="31"/>
        <item m="1" x="20"/>
        <item x="18"/>
        <item t="default"/>
      </items>
    </pivotField>
    <pivotField showAll="0" defaultSubtotal="0"/>
    <pivotField showAll="0" defaultSubtotal="0"/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19">
    <i>
      <x/>
    </i>
    <i>
      <x v="2"/>
    </i>
    <i>
      <x v="5"/>
    </i>
    <i>
      <x v="7"/>
    </i>
    <i>
      <x v="8"/>
    </i>
    <i>
      <x v="12"/>
    </i>
    <i>
      <x v="16"/>
    </i>
    <i>
      <x v="17"/>
    </i>
    <i>
      <x v="18"/>
    </i>
    <i>
      <x v="20"/>
    </i>
    <i>
      <x v="21"/>
    </i>
    <i>
      <x v="22"/>
    </i>
    <i>
      <x v="23"/>
    </i>
    <i>
      <x v="24"/>
    </i>
    <i>
      <x v="26"/>
    </i>
    <i>
      <x v="27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Live pulp (cords) " fld="3" baseField="0" baseItem="0"/>
    <dataField name="Dead pulp (cords) " fld="4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4.xml><?xml version="1.0" encoding="utf-8"?>
<pivotTableDefinition xmlns="http://schemas.openxmlformats.org/spreadsheetml/2006/main" name="PivotTable1" cacheId="36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eis">
  <location ref="L1:N16" firstHeaderRow="0" firstDataRow="1" firstDataCol="1"/>
  <pivotFields count="3">
    <pivotField axis="axisRow" showAll="0" measureFilter="1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name="Live Sawtimber (mbf)2" dataField="1" showAll="0" defaultSubtotal="0"/>
    <pivotField name="Dead Sawtimber (mbf)2" dataField="1" showAll="0" defaultSubtotal="0"/>
  </pivotFields>
  <rowFields count="1">
    <field x="0"/>
  </rowFields>
  <rowItems count="1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6"/>
    </i>
    <i>
      <x v="17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Live Sawtimber (mbf)" fld="1" baseField="0" baseItem="0"/>
    <dataField name="Sum of Dead Sawtimber (mbf)" fld="2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5.xml><?xml version="1.0" encoding="utf-8"?>
<pivotTableDefinition xmlns="http://schemas.openxmlformats.org/spreadsheetml/2006/main" name="PivotTable5" cacheId="446" dataOnRows="1" applyNumberFormats="0" applyBorderFormats="0" applyFontFormats="0" applyPatternFormats="0" applyAlignmentFormats="0" applyWidthHeightFormats="1" dataCaption="Volume Category " grandTotalCaption=" Total" updatedVersion="6" minRefreshableVersion="3" useAutoFormatting="1" itemPrintTitles="1" createdVersion="6" indent="0" outline="1" outlineData="1" multipleFieldFilters="0" chartFormat="2">
  <location ref="H1:O6" firstHeaderRow="1" firstDataRow="2" firstDataCol="1"/>
  <pivotFields count="5">
    <pivotField axis="axisCol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1">
    <field x="0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dataFields count="4">
    <dataField name="Total Topwood (tons) " fld="3" baseField="0" baseItem="0"/>
    <dataField name="Total Sawtimber and Pulp (cords) " fld="4" baseField="0" baseItem="0"/>
    <dataField name="Total Pulp (Cords) " fld="2" baseField="0" baseItem="0"/>
    <dataField name="Total Sawtimber (MBF) " fld="1" baseField="0" baseItem="0"/>
  </dataFields>
  <chartFormats count="10"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6.xml><?xml version="1.0" encoding="utf-8"?>
<pivotTableDefinition xmlns="http://schemas.openxmlformats.org/spreadsheetml/2006/main" name="PivotTable3" cacheId="446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H31:M35" firstHeaderRow="1" firstDataRow="2" firstDataCol="1"/>
  <pivotFields count="5">
    <pivotField axis="axisCol" showAll="0">
      <items count="8">
        <item x="4"/>
        <item x="3"/>
        <item x="1"/>
        <item x="0"/>
        <item h="1" x="5"/>
        <item h="1" x="2"/>
        <item h="1" x="6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3">
    <dataField name="Total Sawtimber (MBF)  " fld="1" baseField="0" baseItem="0"/>
    <dataField name="Total Pulp (Cords)  " fld="2" baseField="0" baseItem="0"/>
    <dataField name="Total Sawtimber and Pulp (cords)  " fld="4" baseField="0" baseItem="0"/>
  </dataFields>
  <chartFormats count="5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7.xml><?xml version="1.0" encoding="utf-8"?>
<pivotTableDefinition xmlns="http://schemas.openxmlformats.org/spreadsheetml/2006/main" name="PivotTable1" cacheId="446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H9:K13" firstHeaderRow="1" firstDataRow="2" firstDataCol="1"/>
  <pivotFields count="5">
    <pivotField axis="axisCol" showAll="0" sortType="descending">
      <items count="8">
        <item h="1" x="6"/>
        <item x="2"/>
        <item x="5"/>
        <item h="1" x="0"/>
        <item h="1" x="1"/>
        <item h="1" x="3"/>
        <item h="1" x="4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3">
    <i>
      <x v="1"/>
    </i>
    <i>
      <x v="2"/>
    </i>
    <i t="grand">
      <x/>
    </i>
  </colItems>
  <dataFields count="3">
    <dataField name="Total Sawtimber (MBF) " fld="1" baseField="0" baseItem="0"/>
    <dataField name="Total Pulp (Cords) " fld="2" baseField="0" baseItem="0"/>
    <dataField name="Total Sawtimber and Pulp (cords) " fld="4" baseField="0" baseItem="0"/>
  </dataFields>
  <chartFormats count="3"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8.xml><?xml version="1.0" encoding="utf-8"?>
<pivotTableDefinition xmlns="http://schemas.openxmlformats.org/spreadsheetml/2006/main" name="PivotTable6" cacheId="416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9.xml><?xml version="1.0" encoding="utf-8"?>
<pivotTableDefinition xmlns="http://schemas.openxmlformats.org/spreadsheetml/2006/main" name="PivotTable3" cacheId="4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109:N114" firstHeaderRow="1" firstDataRow="1" firstDataCol="1"/>
  <pivotFields count="11">
    <pivotField showAll="0"/>
    <pivotField axis="axisRow" showAll="0" measureFilter="1" sortType="ascending">
      <items count="109">
        <item m="1" x="59"/>
        <item x="0"/>
        <item m="1" x="98"/>
        <item m="1" x="95"/>
        <item m="1" x="84"/>
        <item m="1" x="90"/>
        <item m="1" x="102"/>
        <item x="1"/>
        <item m="1" x="62"/>
        <item m="1" x="86"/>
        <item x="2"/>
        <item x="3"/>
        <item x="34"/>
        <item m="1" x="99"/>
        <item x="35"/>
        <item x="36"/>
        <item x="20"/>
        <item m="1" x="74"/>
        <item m="1" x="96"/>
        <item x="37"/>
        <item x="21"/>
        <item m="1" x="106"/>
        <item m="1" x="68"/>
        <item x="38"/>
        <item x="55"/>
        <item m="1" x="87"/>
        <item x="4"/>
        <item x="22"/>
        <item m="1" x="89"/>
        <item x="23"/>
        <item m="1" x="76"/>
        <item x="24"/>
        <item m="1" x="69"/>
        <item x="39"/>
        <item m="1" x="93"/>
        <item m="1" x="83"/>
        <item m="1" x="105"/>
        <item x="56"/>
        <item m="1" x="85"/>
        <item x="5"/>
        <item m="1" x="75"/>
        <item x="25"/>
        <item m="1" x="66"/>
        <item m="1" x="77"/>
        <item x="40"/>
        <item x="26"/>
        <item x="41"/>
        <item x="42"/>
        <item m="1" x="80"/>
        <item m="1" x="78"/>
        <item m="1" x="103"/>
        <item m="1" x="82"/>
        <item x="43"/>
        <item x="57"/>
        <item x="44"/>
        <item m="1" x="100"/>
        <item m="1" x="88"/>
        <item x="45"/>
        <item x="27"/>
        <item m="1" x="71"/>
        <item x="28"/>
        <item m="1" x="94"/>
        <item x="6"/>
        <item x="7"/>
        <item x="29"/>
        <item x="8"/>
        <item x="9"/>
        <item x="10"/>
        <item x="11"/>
        <item x="12"/>
        <item m="1" x="107"/>
        <item m="1" x="91"/>
        <item m="1" x="92"/>
        <item m="1" x="63"/>
        <item m="1" x="101"/>
        <item m="1" x="70"/>
        <item x="13"/>
        <item x="14"/>
        <item m="1" x="104"/>
        <item x="58"/>
        <item m="1" x="60"/>
        <item x="30"/>
        <item x="31"/>
        <item x="46"/>
        <item x="47"/>
        <item m="1" x="61"/>
        <item x="48"/>
        <item x="49"/>
        <item x="32"/>
        <item x="15"/>
        <item m="1" x="97"/>
        <item m="1" x="81"/>
        <item x="50"/>
        <item m="1" x="79"/>
        <item x="51"/>
        <item x="52"/>
        <item m="1" x="65"/>
        <item x="53"/>
        <item x="16"/>
        <item x="17"/>
        <item x="18"/>
        <item x="54"/>
        <item m="1" x="67"/>
        <item m="1" x="72"/>
        <item x="33"/>
        <item m="1" x="64"/>
        <item m="1" x="73"/>
        <item x="19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 v="10"/>
    </i>
    <i>
      <x v="39"/>
    </i>
    <i>
      <x v="62"/>
    </i>
    <i>
      <x v="66"/>
    </i>
    <i t="grand">
      <x/>
    </i>
  </rowItems>
  <colItems count="1">
    <i/>
  </colItems>
  <dataFields count="1">
    <dataField name="Seedlings Biomass (Tons/Acre)" fld="4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07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0.xml><?xml version="1.0" encoding="utf-8"?>
<pivotTableDefinition xmlns="http://schemas.openxmlformats.org/spreadsheetml/2006/main" name="Report16A" cacheId="3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1:O20" firstHeaderRow="0" firstDataRow="1" firstDataCol="1"/>
  <pivotFields count="10">
    <pivotField axis="axisRow" showAll="0" measureFilter="1" sortType="ascending">
      <items count="60">
        <item x="0"/>
        <item x="1"/>
        <item x="2"/>
        <item x="3"/>
        <item x="34"/>
        <item x="35"/>
        <item x="36"/>
        <item x="20"/>
        <item x="37"/>
        <item x="21"/>
        <item x="38"/>
        <item x="55"/>
        <item x="4"/>
        <item x="22"/>
        <item x="23"/>
        <item x="24"/>
        <item x="39"/>
        <item x="56"/>
        <item x="5"/>
        <item x="25"/>
        <item x="40"/>
        <item x="26"/>
        <item x="41"/>
        <item x="42"/>
        <item x="43"/>
        <item x="57"/>
        <item x="44"/>
        <item x="45"/>
        <item x="27"/>
        <item x="28"/>
        <item x="6"/>
        <item x="7"/>
        <item x="29"/>
        <item x="8"/>
        <item x="9"/>
        <item x="10"/>
        <item x="11"/>
        <item x="12"/>
        <item x="13"/>
        <item x="14"/>
        <item x="58"/>
        <item x="30"/>
        <item x="31"/>
        <item x="46"/>
        <item x="47"/>
        <item x="48"/>
        <item x="49"/>
        <item x="32"/>
        <item x="15"/>
        <item x="50"/>
        <item x="51"/>
        <item x="52"/>
        <item x="53"/>
        <item x="16"/>
        <item x="17"/>
        <item x="18"/>
        <item x="54"/>
        <item x="33"/>
        <item x="19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9">
    <i>
      <x/>
    </i>
    <i>
      <x v="1"/>
    </i>
    <i>
      <x v="2"/>
    </i>
    <i>
      <x v="3"/>
    </i>
    <i>
      <x v="12"/>
    </i>
    <i>
      <x v="18"/>
    </i>
    <i>
      <x v="30"/>
    </i>
    <i>
      <x v="31"/>
    </i>
    <i>
      <x v="33"/>
    </i>
    <i>
      <x v="34"/>
    </i>
    <i>
      <x v="35"/>
    </i>
    <i>
      <x v="36"/>
    </i>
    <i>
      <x v="37"/>
    </i>
    <i>
      <x v="38"/>
    </i>
    <i>
      <x v="48"/>
    </i>
    <i>
      <x v="53"/>
    </i>
    <i>
      <x v="54"/>
    </i>
    <i>
      <x v="55"/>
    </i>
    <i t="grand">
      <x/>
    </i>
  </rowItems>
  <colFields count="1">
    <field x="-2"/>
  </colFields>
  <colItems count="2">
    <i>
      <x/>
    </i>
    <i i="1">
      <x v="1"/>
    </i>
  </colItems>
  <dataFields count="2">
    <dataField name="Live Tree Biomass (Tons/Acre)" fld="1" baseField="0" baseItem="0"/>
    <dataField name="Dead Tree Biomass (Tons/Acre)" fld="2" baseField="0" baseItem="0"/>
  </dataFields>
  <formats count="2">
    <format dxfId="67">
      <pivotArea outline="0" collapsedLevelsAreSubtotals="1" fieldPosition="0"/>
    </format>
    <format dxfId="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1.xml><?xml version="1.0" encoding="utf-8"?>
<pivotTableDefinition xmlns="http://schemas.openxmlformats.org/spreadsheetml/2006/main" name="PivotTable2" cacheId="4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80:N84" firstHeaderRow="1" firstDataRow="1" firstDataCol="1"/>
  <pivotFields count="11">
    <pivotField showAll="0"/>
    <pivotField axis="axisRow" showAll="0" measureFilter="1" sortType="ascending">
      <items count="109">
        <item m="1" x="59"/>
        <item x="0"/>
        <item m="1" x="98"/>
        <item m="1" x="95"/>
        <item m="1" x="84"/>
        <item m="1" x="90"/>
        <item m="1" x="102"/>
        <item x="1"/>
        <item m="1" x="62"/>
        <item m="1" x="86"/>
        <item x="2"/>
        <item x="3"/>
        <item x="34"/>
        <item m="1" x="99"/>
        <item x="35"/>
        <item x="36"/>
        <item x="20"/>
        <item m="1" x="74"/>
        <item m="1" x="96"/>
        <item x="37"/>
        <item x="21"/>
        <item m="1" x="106"/>
        <item m="1" x="68"/>
        <item x="38"/>
        <item x="55"/>
        <item m="1" x="87"/>
        <item x="4"/>
        <item x="22"/>
        <item m="1" x="89"/>
        <item x="23"/>
        <item m="1" x="76"/>
        <item x="24"/>
        <item m="1" x="69"/>
        <item x="39"/>
        <item m="1" x="93"/>
        <item m="1" x="83"/>
        <item m="1" x="105"/>
        <item x="56"/>
        <item m="1" x="85"/>
        <item x="5"/>
        <item m="1" x="75"/>
        <item x="25"/>
        <item m="1" x="66"/>
        <item m="1" x="77"/>
        <item x="40"/>
        <item x="26"/>
        <item x="41"/>
        <item x="42"/>
        <item m="1" x="80"/>
        <item m="1" x="78"/>
        <item m="1" x="103"/>
        <item m="1" x="82"/>
        <item x="43"/>
        <item x="57"/>
        <item x="44"/>
        <item m="1" x="100"/>
        <item m="1" x="88"/>
        <item x="45"/>
        <item x="27"/>
        <item m="1" x="71"/>
        <item x="28"/>
        <item m="1" x="94"/>
        <item x="6"/>
        <item x="7"/>
        <item x="29"/>
        <item x="8"/>
        <item x="9"/>
        <item x="10"/>
        <item x="11"/>
        <item x="12"/>
        <item m="1" x="107"/>
        <item m="1" x="91"/>
        <item m="1" x="92"/>
        <item m="1" x="63"/>
        <item m="1" x="101"/>
        <item m="1" x="70"/>
        <item x="13"/>
        <item x="14"/>
        <item m="1" x="104"/>
        <item x="58"/>
        <item m="1" x="60"/>
        <item x="30"/>
        <item x="31"/>
        <item x="46"/>
        <item x="47"/>
        <item m="1" x="61"/>
        <item x="48"/>
        <item x="49"/>
        <item x="32"/>
        <item x="15"/>
        <item m="1" x="97"/>
        <item m="1" x="81"/>
        <item x="50"/>
        <item m="1" x="79"/>
        <item x="51"/>
        <item x="52"/>
        <item m="1" x="65"/>
        <item x="53"/>
        <item x="16"/>
        <item x="17"/>
        <item x="18"/>
        <item x="54"/>
        <item m="1" x="67"/>
        <item m="1" x="72"/>
        <item x="33"/>
        <item m="1" x="64"/>
        <item m="1" x="73"/>
        <item x="19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4">
    <i>
      <x v="26"/>
    </i>
    <i>
      <x v="39"/>
    </i>
    <i>
      <x v="66"/>
    </i>
    <i t="grand">
      <x/>
    </i>
  </rowItems>
  <colItems count="1">
    <i/>
  </colItems>
  <dataFields count="1">
    <dataField name="Saplings Biomass (Tons/Acre)" fld="5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10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2.xml><?xml version="1.0" encoding="utf-8"?>
<pivotTableDefinition xmlns="http://schemas.openxmlformats.org/spreadsheetml/2006/main" name="Report16B" cacheId="3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47:N52" firstHeaderRow="1" firstDataRow="1" firstDataCol="1"/>
  <pivotFields count="10">
    <pivotField axis="axisRow" showAll="0" measureFilter="1" sortType="ascending">
      <items count="60">
        <item x="0"/>
        <item x="1"/>
        <item x="2"/>
        <item x="3"/>
        <item x="34"/>
        <item x="35"/>
        <item x="36"/>
        <item x="20"/>
        <item x="37"/>
        <item x="21"/>
        <item x="38"/>
        <item x="55"/>
        <item x="4"/>
        <item x="22"/>
        <item x="23"/>
        <item x="24"/>
        <item x="39"/>
        <item x="56"/>
        <item x="5"/>
        <item x="25"/>
        <item x="40"/>
        <item x="26"/>
        <item x="41"/>
        <item x="42"/>
        <item x="43"/>
        <item x="57"/>
        <item x="44"/>
        <item x="45"/>
        <item x="27"/>
        <item x="28"/>
        <item x="6"/>
        <item x="7"/>
        <item x="29"/>
        <item x="8"/>
        <item x="9"/>
        <item x="10"/>
        <item x="11"/>
        <item x="12"/>
        <item x="13"/>
        <item x="14"/>
        <item x="58"/>
        <item x="30"/>
        <item x="31"/>
        <item x="46"/>
        <item x="47"/>
        <item x="48"/>
        <item x="49"/>
        <item x="32"/>
        <item x="15"/>
        <item x="50"/>
        <item x="51"/>
        <item x="52"/>
        <item x="53"/>
        <item x="16"/>
        <item x="17"/>
        <item x="18"/>
        <item x="54"/>
        <item x="33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0"/>
  </rowFields>
  <rowItems count="5">
    <i>
      <x v="34"/>
    </i>
    <i>
      <x v="35"/>
    </i>
    <i>
      <x v="38"/>
    </i>
    <i>
      <x v="55"/>
    </i>
    <i t="grand">
      <x/>
    </i>
  </rowItems>
  <colItems count="1">
    <i/>
  </colItems>
  <dataFields count="1">
    <dataField name="CWD Biomass (Tons/Acre)" fld="8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3.xml><?xml version="1.0" encoding="utf-8"?>
<pivotTableDefinition xmlns="http://schemas.openxmlformats.org/spreadsheetml/2006/main" name="Report16C" cacheId="36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Biomass Category">
  <location ref="N1:O10" firstHeaderRow="1" firstDataRow="1" firstDataCol="1"/>
  <pivotFields count="2">
    <pivotField axis="axisRow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Tons Per Acre " fld="1" baseField="0" baseItem="0" numFmtId="2"/>
  </dataFields>
  <formats count="3">
    <format dxfId="65">
      <pivotArea outline="0" collapsedLevelsAreSubtotals="1" fieldPosition="0"/>
    </format>
    <format dxfId="64">
      <pivotArea dataOnly="0" labelOnly="1" outline="0" axis="axisValues" fieldPosition="0"/>
    </format>
    <format dxfId="63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1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2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2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2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2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2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3.xml"/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Relationship Id="rId4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ivotTable" Target="../pivotTables/pivotTable34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ivotTable" Target="../pivotTables/pivotTable35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ivotTable" Target="../pivotTables/pivotTable36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7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ivotTable" Target="../pivotTables/pivotTable38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9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40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3.xml"/><Relationship Id="rId2" Type="http://schemas.openxmlformats.org/officeDocument/2006/relationships/pivotTable" Target="../pivotTables/pivotTable42.xml"/><Relationship Id="rId1" Type="http://schemas.openxmlformats.org/officeDocument/2006/relationships/pivotTable" Target="../pivotTables/pivotTable41.xml"/><Relationship Id="rId5" Type="http://schemas.openxmlformats.org/officeDocument/2006/relationships/drawing" Target="../drawings/drawing30.xml"/><Relationship Id="rId4" Type="http://schemas.openxmlformats.org/officeDocument/2006/relationships/pivotTable" Target="../pivotTables/pivotTable44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7.xml"/><Relationship Id="rId2" Type="http://schemas.openxmlformats.org/officeDocument/2006/relationships/pivotTable" Target="../pivotTables/pivotTable46.xml"/><Relationship Id="rId1" Type="http://schemas.openxmlformats.org/officeDocument/2006/relationships/pivotTable" Target="../pivotTables/pivotTable45.xml"/><Relationship Id="rId4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48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1.xml"/><Relationship Id="rId2" Type="http://schemas.openxmlformats.org/officeDocument/2006/relationships/pivotTable" Target="../pivotTables/pivotTable50.xml"/><Relationship Id="rId1" Type="http://schemas.openxmlformats.org/officeDocument/2006/relationships/pivotTable" Target="../pivotTables/pivotTable49.xml"/><Relationship Id="rId6" Type="http://schemas.openxmlformats.org/officeDocument/2006/relationships/drawing" Target="../drawings/drawing34.xml"/><Relationship Id="rId5" Type="http://schemas.openxmlformats.org/officeDocument/2006/relationships/printerSettings" Target="../printerSettings/printerSettings8.bin"/><Relationship Id="rId4" Type="http://schemas.openxmlformats.org/officeDocument/2006/relationships/pivotTable" Target="../pivotTables/pivotTable5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5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P120"/>
  <sheetViews>
    <sheetView topLeftCell="CE1" zoomScale="98" zoomScaleNormal="98" workbookViewId="0">
      <selection activeCell="I22" sqref="I22"/>
    </sheetView>
  </sheetViews>
  <sheetFormatPr defaultRowHeight="15" x14ac:dyDescent="0.25"/>
  <cols>
    <col min="1" max="1" width="36.42578125" customWidth="1"/>
    <col min="2" max="2" width="14.7109375" customWidth="1"/>
    <col min="3" max="3" width="10.140625" style="1" customWidth="1"/>
    <col min="4" max="4" width="22.140625" style="1" customWidth="1"/>
    <col min="5" max="5" width="13.28515625" style="1" customWidth="1"/>
    <col min="6" max="6" width="15.7109375" style="1" bestFit="1" customWidth="1"/>
    <col min="7" max="7" width="12.5703125" style="2" customWidth="1"/>
    <col min="8" max="8" width="19.7109375" style="1" bestFit="1" customWidth="1"/>
    <col min="9" max="9" width="14.42578125" style="2" customWidth="1"/>
    <col min="10" max="10" width="17.85546875" style="2" customWidth="1"/>
    <col min="11" max="11" width="10.140625" style="2" customWidth="1"/>
    <col min="12" max="12" width="11.28515625" style="2" customWidth="1"/>
    <col min="13" max="13" width="9.140625" style="2" customWidth="1"/>
    <col min="14" max="14" width="15.7109375" style="2" customWidth="1"/>
    <col min="15" max="15" width="16" style="2" customWidth="1"/>
    <col min="16" max="16" width="15.28515625" style="1" customWidth="1"/>
    <col min="17" max="17" width="13.7109375" style="6" bestFit="1" customWidth="1"/>
    <col min="18" max="18" width="7.140625" customWidth="1"/>
    <col min="19" max="20" width="8.140625" customWidth="1"/>
    <col min="21" max="21" width="9.140625" bestFit="1" customWidth="1"/>
    <col min="22" max="22" width="13.28515625" customWidth="1"/>
    <col min="23" max="31" width="14.28515625" customWidth="1"/>
    <col min="32" max="33" width="15.28515625" customWidth="1"/>
    <col min="34" max="34" width="16.28515625" customWidth="1"/>
    <col min="35" max="36" width="2" customWidth="1"/>
    <col min="37" max="37" width="3" customWidth="1"/>
    <col min="38" max="38" width="2" customWidth="1"/>
    <col min="39" max="39" width="32.140625" customWidth="1"/>
    <col min="40" max="40" width="15.85546875" customWidth="1"/>
    <col min="41" max="41" width="19.85546875" style="1" customWidth="1"/>
    <col min="42" max="42" width="20.85546875" style="1" bestFit="1" customWidth="1"/>
    <col min="43" max="55" width="20.85546875" style="1" customWidth="1"/>
    <col min="56" max="56" width="15.85546875" customWidth="1"/>
    <col min="57" max="57" width="15.85546875" bestFit="1" customWidth="1"/>
    <col min="58" max="58" width="16.85546875" bestFit="1" customWidth="1"/>
    <col min="59" max="73" width="16.85546875" customWidth="1"/>
    <col min="74" max="74" width="14.140625" customWidth="1"/>
    <col min="75" max="75" width="15.85546875" customWidth="1"/>
    <col min="76" max="76" width="16.5703125" bestFit="1" customWidth="1"/>
    <col min="77" max="77" width="18" bestFit="1" customWidth="1"/>
    <col min="78" max="90" width="18" customWidth="1"/>
    <col min="91" max="92" width="15.85546875" customWidth="1"/>
    <col min="93" max="93" width="13.85546875" bestFit="1" customWidth="1"/>
    <col min="94" max="94" width="14.85546875" bestFit="1" customWidth="1"/>
    <col min="95" max="95" width="3" customWidth="1"/>
    <col min="96" max="96" width="7" customWidth="1"/>
    <col min="97" max="97" width="17.7109375" bestFit="1" customWidth="1"/>
    <col min="98" max="104" width="2" customWidth="1"/>
    <col min="105" max="108" width="3" customWidth="1"/>
    <col min="109" max="109" width="7" customWidth="1"/>
    <col min="110" max="111" width="21.42578125" bestFit="1" customWidth="1"/>
    <col min="112" max="112" width="22.42578125" bestFit="1" customWidth="1"/>
  </cols>
  <sheetData>
    <row r="1" spans="1:94" x14ac:dyDescent="0.25">
      <c r="A1" t="s">
        <v>1</v>
      </c>
      <c r="B1" t="s">
        <v>0</v>
      </c>
      <c r="C1" s="1" t="s">
        <v>60</v>
      </c>
      <c r="D1" s="1" t="s">
        <v>23</v>
      </c>
      <c r="E1" s="1" t="s">
        <v>59</v>
      </c>
      <c r="F1" s="1" t="s">
        <v>55</v>
      </c>
      <c r="G1" s="2" t="s">
        <v>58</v>
      </c>
      <c r="H1" s="1" t="s">
        <v>56</v>
      </c>
      <c r="I1" s="2" t="s">
        <v>31</v>
      </c>
      <c r="J1" s="2" t="s">
        <v>57</v>
      </c>
      <c r="K1" s="2" t="s">
        <v>155</v>
      </c>
      <c r="L1" s="2" t="s">
        <v>156</v>
      </c>
      <c r="M1" s="2" t="s">
        <v>157</v>
      </c>
      <c r="N1" s="2" t="s">
        <v>158</v>
      </c>
      <c r="O1" s="2" t="s">
        <v>159</v>
      </c>
      <c r="P1" s="1" t="s">
        <v>160</v>
      </c>
      <c r="AN1" s="8" t="s">
        <v>0</v>
      </c>
      <c r="AO1" s="1" t="s">
        <v>134</v>
      </c>
      <c r="AP1" s="1" t="s">
        <v>135</v>
      </c>
      <c r="BD1" s="8" t="s">
        <v>0</v>
      </c>
      <c r="BE1" s="1" t="s">
        <v>136</v>
      </c>
      <c r="BF1" s="1" t="s">
        <v>137</v>
      </c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W1" s="8" t="s">
        <v>0</v>
      </c>
      <c r="BX1" t="s">
        <v>132</v>
      </c>
      <c r="BY1" t="s">
        <v>133</v>
      </c>
      <c r="CN1" s="8" t="s">
        <v>0</v>
      </c>
      <c r="CO1" t="s">
        <v>138</v>
      </c>
      <c r="CP1" t="s">
        <v>139</v>
      </c>
    </row>
    <row r="2" spans="1:94" x14ac:dyDescent="0.25">
      <c r="A2" t="s">
        <v>320</v>
      </c>
      <c r="B2" t="s">
        <v>322</v>
      </c>
      <c r="C2">
        <v>82.105260000000001</v>
      </c>
      <c r="D2">
        <f t="shared" ref="D2:D19" si="0">C:C/SUM(C:C,E:E)*100</f>
        <v>52.261298920061783</v>
      </c>
      <c r="E2">
        <v>6.3157899999999998</v>
      </c>
      <c r="F2">
        <f t="shared" ref="F2:F19" si="1">E:E/SUM(C:C,E:E)*100</f>
        <v>4.020100406555402</v>
      </c>
      <c r="G2">
        <v>80.047820000000002</v>
      </c>
      <c r="H2">
        <f t="shared" ref="H2:H19" si="2">G:G/SUM(G:G,I:I)*100</f>
        <v>38.705728362038251</v>
      </c>
      <c r="I2">
        <v>15.98573</v>
      </c>
      <c r="J2">
        <f t="shared" ref="J2:J19" si="3">I:I/SUM(G:G,I:I)*100</f>
        <v>7.7296211570644351</v>
      </c>
      <c r="K2">
        <v>13.713649999999999</v>
      </c>
      <c r="L2">
        <v>8.5111899999999991</v>
      </c>
      <c r="M2">
        <v>12.992979999999999</v>
      </c>
      <c r="N2">
        <v>17.897435897435894</v>
      </c>
      <c r="O2">
        <v>11.333333333333334</v>
      </c>
      <c r="P2">
        <v>17.428571428571427</v>
      </c>
      <c r="AN2" s="9" t="s">
        <v>322</v>
      </c>
      <c r="AO2" s="1">
        <v>52.261298920061783</v>
      </c>
      <c r="AP2" s="1">
        <v>4.020100406555402</v>
      </c>
      <c r="BD2" s="9" t="s">
        <v>322</v>
      </c>
      <c r="BE2" s="1">
        <v>38.705728362038251</v>
      </c>
      <c r="BF2" s="1">
        <v>7.7296211570644351</v>
      </c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W2" s="9" t="s">
        <v>322</v>
      </c>
      <c r="BX2" s="7">
        <v>82.105260000000001</v>
      </c>
      <c r="BY2" s="7">
        <v>6.3157899999999998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N2" s="9" t="s">
        <v>322</v>
      </c>
      <c r="CO2" s="7">
        <v>80.047820000000002</v>
      </c>
      <c r="CP2" s="7">
        <v>15.98573</v>
      </c>
    </row>
    <row r="3" spans="1:94" x14ac:dyDescent="0.25">
      <c r="A3" t="s">
        <v>320</v>
      </c>
      <c r="B3" t="s">
        <v>323</v>
      </c>
      <c r="C3" s="1">
        <v>16.842110000000002</v>
      </c>
      <c r="D3" s="1">
        <f t="shared" si="0"/>
        <v>10.720269872533889</v>
      </c>
      <c r="E3" s="1">
        <v>1.31579</v>
      </c>
      <c r="F3" s="1">
        <f t="shared" si="1"/>
        <v>0.83752118324731062</v>
      </c>
      <c r="G3" s="2">
        <v>17.470960000000002</v>
      </c>
      <c r="H3" s="1">
        <f t="shared" si="2"/>
        <v>8.4477782403572732</v>
      </c>
      <c r="I3" s="2">
        <v>1.99048</v>
      </c>
      <c r="J3" s="2">
        <f t="shared" si="3"/>
        <v>0.9624619157657246</v>
      </c>
      <c r="K3" s="2">
        <v>13.29481</v>
      </c>
      <c r="L3" s="2">
        <v>11.009230000000001</v>
      </c>
      <c r="M3" s="2">
        <v>13.0794</v>
      </c>
      <c r="N3" s="2">
        <v>15.78125</v>
      </c>
      <c r="O3" s="2">
        <v>12.600000000000001</v>
      </c>
      <c r="P3" s="1">
        <v>15.550724637681158</v>
      </c>
      <c r="AN3" s="9" t="s">
        <v>323</v>
      </c>
      <c r="AO3" s="1">
        <v>10.720269872533889</v>
      </c>
      <c r="AP3" s="1">
        <v>0.83752118324731062</v>
      </c>
      <c r="BD3" s="9" t="s">
        <v>324</v>
      </c>
      <c r="BE3" s="1">
        <v>16.376073260987191</v>
      </c>
      <c r="BF3" s="1">
        <v>1.2053983510572199</v>
      </c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W3" s="9" t="s">
        <v>323</v>
      </c>
      <c r="BX3" s="7">
        <v>16.842110000000002</v>
      </c>
      <c r="BY3" s="7">
        <v>1.31579</v>
      </c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N3" s="9" t="s">
        <v>324</v>
      </c>
      <c r="CO3" s="7">
        <v>33.867570000000001</v>
      </c>
      <c r="CP3" s="7">
        <v>2.4929000000000001</v>
      </c>
    </row>
    <row r="4" spans="1:94" x14ac:dyDescent="0.25">
      <c r="A4" t="s">
        <v>320</v>
      </c>
      <c r="B4" t="s">
        <v>324</v>
      </c>
      <c r="C4" s="1">
        <v>16.052630000000001</v>
      </c>
      <c r="D4" s="1">
        <f t="shared" si="0"/>
        <v>10.217753343490434</v>
      </c>
      <c r="E4" s="1">
        <v>0.78947000000000001</v>
      </c>
      <c r="F4" s="1">
        <f t="shared" si="1"/>
        <v>0.5025101638850078</v>
      </c>
      <c r="G4" s="2">
        <v>33.867570000000001</v>
      </c>
      <c r="H4" s="1">
        <f t="shared" si="2"/>
        <v>16.376073260987191</v>
      </c>
      <c r="I4" s="2">
        <v>2.4929000000000001</v>
      </c>
      <c r="J4" s="2">
        <f t="shared" si="3"/>
        <v>1.2053983510572199</v>
      </c>
      <c r="K4" s="2">
        <v>9.3223099999999999</v>
      </c>
      <c r="L4" s="2">
        <v>7.62005</v>
      </c>
      <c r="M4" s="2">
        <v>9.2156500000000001</v>
      </c>
      <c r="N4" s="2">
        <v>11.377049180327868</v>
      </c>
      <c r="O4" s="2">
        <v>8.3333333333333339</v>
      </c>
      <c r="P4" s="1">
        <v>11.234375000000002</v>
      </c>
      <c r="AN4" s="9" t="s">
        <v>324</v>
      </c>
      <c r="AO4" s="1">
        <v>10.217753343490434</v>
      </c>
      <c r="AP4" s="1">
        <v>0.5025101638850078</v>
      </c>
      <c r="BD4" s="9" t="s">
        <v>323</v>
      </c>
      <c r="BE4" s="1">
        <v>8.4477782403572732</v>
      </c>
      <c r="BF4" s="1">
        <v>0.9624619157657246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W4" s="9" t="s">
        <v>324</v>
      </c>
      <c r="BX4" s="7">
        <v>16.052630000000001</v>
      </c>
      <c r="BY4" s="7">
        <v>0.78947000000000001</v>
      </c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N4" s="9" t="s">
        <v>323</v>
      </c>
      <c r="CO4" s="7">
        <v>17.470960000000002</v>
      </c>
      <c r="CP4" s="7">
        <v>1.99048</v>
      </c>
    </row>
    <row r="5" spans="1:94" x14ac:dyDescent="0.25">
      <c r="A5" t="s">
        <v>320</v>
      </c>
      <c r="B5" t="s">
        <v>325</v>
      </c>
      <c r="C5" s="1">
        <v>8.4210499999999993</v>
      </c>
      <c r="D5" s="1">
        <f t="shared" si="0"/>
        <v>5.3601317536877202</v>
      </c>
      <c r="E5" s="1">
        <v>0</v>
      </c>
      <c r="F5" s="1">
        <f t="shared" si="1"/>
        <v>0</v>
      </c>
      <c r="G5" s="2">
        <v>9.5251199999999994</v>
      </c>
      <c r="H5" s="1">
        <f t="shared" si="2"/>
        <v>4.6057057810670887</v>
      </c>
      <c r="I5" s="2">
        <v>0</v>
      </c>
      <c r="J5" s="2">
        <f t="shared" si="3"/>
        <v>0</v>
      </c>
      <c r="K5" s="2">
        <v>12.731820000000001</v>
      </c>
      <c r="L5" s="2">
        <v>0</v>
      </c>
      <c r="M5" s="2">
        <v>12.731820000000001</v>
      </c>
      <c r="N5" s="2">
        <v>15.5625</v>
      </c>
      <c r="O5" s="2">
        <v>0</v>
      </c>
      <c r="P5" s="1">
        <v>15.5625</v>
      </c>
      <c r="AN5" s="9" t="s">
        <v>325</v>
      </c>
      <c r="AO5" s="1">
        <v>5.3601317536877202</v>
      </c>
      <c r="AP5" s="1">
        <v>0</v>
      </c>
      <c r="BD5" s="9" t="s">
        <v>326</v>
      </c>
      <c r="BE5" s="1">
        <v>5.2170021657423948</v>
      </c>
      <c r="BF5" s="1">
        <v>0.61416856815850973</v>
      </c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W5" s="9" t="s">
        <v>325</v>
      </c>
      <c r="BX5" s="7">
        <v>8.4210499999999993</v>
      </c>
      <c r="BY5" s="7">
        <v>0</v>
      </c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N5" s="9" t="s">
        <v>326</v>
      </c>
      <c r="CO5" s="7">
        <v>10.789350000000001</v>
      </c>
      <c r="CP5" s="7">
        <v>1.27017</v>
      </c>
    </row>
    <row r="6" spans="1:94" x14ac:dyDescent="0.25">
      <c r="A6" t="s">
        <v>320</v>
      </c>
      <c r="B6" t="s">
        <v>326</v>
      </c>
      <c r="C6" s="1">
        <v>5</v>
      </c>
      <c r="D6" s="1">
        <f t="shared" si="0"/>
        <v>3.1825792233080916</v>
      </c>
      <c r="E6" s="1">
        <v>0.52632000000000001</v>
      </c>
      <c r="F6" s="1">
        <f t="shared" si="1"/>
        <v>0.33501101936230293</v>
      </c>
      <c r="G6" s="2">
        <v>10.789350000000001</v>
      </c>
      <c r="H6" s="1">
        <f t="shared" si="2"/>
        <v>5.2170021657423948</v>
      </c>
      <c r="I6" s="2">
        <v>1.27017</v>
      </c>
      <c r="J6" s="2">
        <f t="shared" si="3"/>
        <v>0.61416856815850973</v>
      </c>
      <c r="K6" s="2">
        <v>9.2178500000000003</v>
      </c>
      <c r="L6" s="2">
        <v>8.7163900000000005</v>
      </c>
      <c r="M6" s="2">
        <v>9.1663300000000003</v>
      </c>
      <c r="N6" s="2">
        <v>12</v>
      </c>
      <c r="O6" s="2">
        <v>10</v>
      </c>
      <c r="P6" s="1">
        <v>11.809523809523808</v>
      </c>
      <c r="AN6" s="9" t="s">
        <v>326</v>
      </c>
      <c r="AO6" s="1">
        <v>3.1825792233080916</v>
      </c>
      <c r="AP6" s="1">
        <v>0.33501101936230293</v>
      </c>
      <c r="BD6" s="9" t="s">
        <v>325</v>
      </c>
      <c r="BE6" s="1">
        <v>4.6057057810670887</v>
      </c>
      <c r="BF6" s="1">
        <v>0</v>
      </c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W6" s="9" t="s">
        <v>326</v>
      </c>
      <c r="BX6" s="7">
        <v>5</v>
      </c>
      <c r="BY6" s="7">
        <v>0.52632000000000001</v>
      </c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N6" s="9" t="s">
        <v>325</v>
      </c>
      <c r="CO6" s="7">
        <v>9.5251199999999994</v>
      </c>
      <c r="CP6" s="7">
        <v>0</v>
      </c>
    </row>
    <row r="7" spans="1:94" x14ac:dyDescent="0.25">
      <c r="A7" t="s">
        <v>320</v>
      </c>
      <c r="B7" t="s">
        <v>327</v>
      </c>
      <c r="C7" s="1">
        <v>4.4736799999999999</v>
      </c>
      <c r="D7" s="1">
        <f t="shared" si="0"/>
        <v>2.8475682039457881</v>
      </c>
      <c r="E7" s="1">
        <v>0.26316000000000001</v>
      </c>
      <c r="F7" s="1">
        <f t="shared" si="1"/>
        <v>0.16750550968115147</v>
      </c>
      <c r="G7" s="2">
        <v>4.5589399999999998</v>
      </c>
      <c r="H7" s="1">
        <f t="shared" si="2"/>
        <v>2.2043959880335358</v>
      </c>
      <c r="I7" s="2">
        <v>0.59567000000000003</v>
      </c>
      <c r="J7" s="2">
        <f t="shared" si="3"/>
        <v>0.28802584771721856</v>
      </c>
      <c r="K7" s="2">
        <v>13.41353</v>
      </c>
      <c r="L7" s="2">
        <v>9.0001499999999997</v>
      </c>
      <c r="M7" s="2">
        <v>12.980420000000001</v>
      </c>
      <c r="N7" s="2">
        <v>16.058823529411764</v>
      </c>
      <c r="O7" s="2">
        <v>9</v>
      </c>
      <c r="P7" s="1">
        <v>15.666666666666668</v>
      </c>
      <c r="AN7" s="9" t="s">
        <v>327</v>
      </c>
      <c r="AO7" s="1">
        <v>2.8475682039457881</v>
      </c>
      <c r="AP7" s="1">
        <v>0.16750550968115147</v>
      </c>
      <c r="BD7" s="9" t="s">
        <v>328</v>
      </c>
      <c r="BE7" s="1">
        <v>2.7574073563678585</v>
      </c>
      <c r="BF7" s="1">
        <v>0.16201242388592887</v>
      </c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W7" s="9" t="s">
        <v>327</v>
      </c>
      <c r="BX7" s="7">
        <v>4.4736799999999999</v>
      </c>
      <c r="BY7" s="7">
        <v>0.26316000000000001</v>
      </c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N7" s="9" t="s">
        <v>328</v>
      </c>
      <c r="CO7" s="7">
        <v>5.7026300000000001</v>
      </c>
      <c r="CP7" s="7">
        <v>0.33506000000000002</v>
      </c>
    </row>
    <row r="8" spans="1:94" x14ac:dyDescent="0.25">
      <c r="A8" t="s">
        <v>320</v>
      </c>
      <c r="B8" t="s">
        <v>328</v>
      </c>
      <c r="C8" s="1">
        <v>3.4210500000000001</v>
      </c>
      <c r="D8" s="1">
        <f t="shared" si="0"/>
        <v>2.177552530379629</v>
      </c>
      <c r="E8" s="1">
        <v>0.26316000000000001</v>
      </c>
      <c r="F8" s="1">
        <f t="shared" si="1"/>
        <v>0.16750550968115147</v>
      </c>
      <c r="G8" s="2">
        <v>5.7026300000000001</v>
      </c>
      <c r="H8" s="1">
        <f t="shared" si="2"/>
        <v>2.7574073563678585</v>
      </c>
      <c r="I8" s="2">
        <v>0.33506000000000002</v>
      </c>
      <c r="J8" s="2">
        <f t="shared" si="3"/>
        <v>0.16201242388592887</v>
      </c>
      <c r="K8" s="2">
        <v>10.4878</v>
      </c>
      <c r="L8" s="2">
        <v>12.00027</v>
      </c>
      <c r="M8" s="2">
        <v>10.57741</v>
      </c>
      <c r="N8" s="2">
        <v>12.23076923076923</v>
      </c>
      <c r="O8" s="2">
        <v>12</v>
      </c>
      <c r="P8" s="1">
        <v>12.214285714285715</v>
      </c>
      <c r="AN8" s="9" t="s">
        <v>328</v>
      </c>
      <c r="AO8" s="1">
        <v>2.177552530379629</v>
      </c>
      <c r="AP8" s="1">
        <v>0.16750550968115147</v>
      </c>
      <c r="BD8" s="9" t="s">
        <v>327</v>
      </c>
      <c r="BE8" s="1">
        <v>2.2043959880335358</v>
      </c>
      <c r="BF8" s="1">
        <v>0.28802584771721856</v>
      </c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W8" s="9" t="s">
        <v>328</v>
      </c>
      <c r="BX8" s="7">
        <v>3.4210500000000001</v>
      </c>
      <c r="BY8" s="7">
        <v>0.26316000000000001</v>
      </c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N8" s="9" t="s">
        <v>327</v>
      </c>
      <c r="CO8" s="7">
        <v>4.5589399999999998</v>
      </c>
      <c r="CP8" s="7">
        <v>0.59567000000000003</v>
      </c>
    </row>
    <row r="9" spans="1:94" x14ac:dyDescent="0.25">
      <c r="A9" t="s">
        <v>320</v>
      </c>
      <c r="B9" t="s">
        <v>329</v>
      </c>
      <c r="C9" s="1">
        <v>2.8947400000000001</v>
      </c>
      <c r="D9" s="1">
        <f t="shared" si="0"/>
        <v>1.8425478761757728</v>
      </c>
      <c r="E9" s="1">
        <v>1.31579</v>
      </c>
      <c r="F9" s="1">
        <f t="shared" si="1"/>
        <v>0.83752118324731062</v>
      </c>
      <c r="G9" s="2">
        <v>4.0967700000000002</v>
      </c>
      <c r="H9" s="1">
        <f t="shared" si="2"/>
        <v>1.9809217388024738</v>
      </c>
      <c r="I9" s="2">
        <v>5.61259</v>
      </c>
      <c r="J9" s="2">
        <f t="shared" si="3"/>
        <v>2.7138700835012401</v>
      </c>
      <c r="K9" s="2">
        <v>11.382210000000001</v>
      </c>
      <c r="L9" s="2">
        <v>6.5562300000000002</v>
      </c>
      <c r="M9" s="2">
        <v>8.9169300000000007</v>
      </c>
      <c r="N9" s="2">
        <v>11.636363636363635</v>
      </c>
      <c r="O9" s="2">
        <v>8</v>
      </c>
      <c r="P9" s="1">
        <v>10.500000000000002</v>
      </c>
      <c r="AN9" s="9" t="s">
        <v>329</v>
      </c>
      <c r="AO9" s="1">
        <v>1.8425478761757728</v>
      </c>
      <c r="AP9" s="1">
        <v>0.83752118324731062</v>
      </c>
      <c r="BD9" s="9" t="s">
        <v>329</v>
      </c>
      <c r="BE9" s="1">
        <v>1.9809217388024738</v>
      </c>
      <c r="BF9" s="1">
        <v>2.7138700835012401</v>
      </c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W9" s="9" t="s">
        <v>329</v>
      </c>
      <c r="BX9" s="7">
        <v>2.8947400000000001</v>
      </c>
      <c r="BY9" s="7">
        <v>1.31579</v>
      </c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N9" s="9" t="s">
        <v>329</v>
      </c>
      <c r="CO9" s="7">
        <v>4.0967700000000002</v>
      </c>
      <c r="CP9" s="7">
        <v>5.61259</v>
      </c>
    </row>
    <row r="10" spans="1:94" x14ac:dyDescent="0.25">
      <c r="A10" t="s">
        <v>320</v>
      </c>
      <c r="B10" t="s">
        <v>330</v>
      </c>
      <c r="C10" s="1">
        <v>1.5789500000000001</v>
      </c>
      <c r="D10" s="1">
        <f t="shared" si="0"/>
        <v>1.0050266929284621</v>
      </c>
      <c r="E10" s="1">
        <v>0</v>
      </c>
      <c r="F10" s="1">
        <f t="shared" si="1"/>
        <v>0</v>
      </c>
      <c r="G10" s="2">
        <v>3.3603700000000001</v>
      </c>
      <c r="H10" s="1">
        <f t="shared" si="2"/>
        <v>1.6248483520968149</v>
      </c>
      <c r="I10" s="2">
        <v>0</v>
      </c>
      <c r="J10" s="2">
        <f t="shared" si="3"/>
        <v>0</v>
      </c>
      <c r="K10" s="2">
        <v>9.2818199999999997</v>
      </c>
      <c r="L10" s="2">
        <v>0</v>
      </c>
      <c r="M10" s="2">
        <v>9.2818199999999997</v>
      </c>
      <c r="N10" s="2">
        <v>12</v>
      </c>
      <c r="O10" s="2">
        <v>0</v>
      </c>
      <c r="P10" s="1">
        <v>12</v>
      </c>
      <c r="AN10" s="9" t="s">
        <v>330</v>
      </c>
      <c r="AO10" s="1">
        <v>1.0050266929284621</v>
      </c>
      <c r="AP10" s="1">
        <v>0</v>
      </c>
      <c r="BD10" s="9" t="s">
        <v>332</v>
      </c>
      <c r="BE10" s="1">
        <v>1.7767356039055895</v>
      </c>
      <c r="BF10" s="1">
        <v>0</v>
      </c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W10" s="9" t="s">
        <v>330</v>
      </c>
      <c r="BX10" s="7">
        <v>1.5789500000000001</v>
      </c>
      <c r="BY10" s="7">
        <v>0</v>
      </c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N10" s="9" t="s">
        <v>332</v>
      </c>
      <c r="CO10" s="7">
        <v>3.67449</v>
      </c>
      <c r="CP10" s="7">
        <v>0</v>
      </c>
    </row>
    <row r="11" spans="1:94" x14ac:dyDescent="0.25">
      <c r="A11" t="s">
        <v>320</v>
      </c>
      <c r="B11" t="s">
        <v>331</v>
      </c>
      <c r="C11" s="1">
        <v>1.31579</v>
      </c>
      <c r="D11" s="1">
        <f t="shared" si="0"/>
        <v>0.83752118324731062</v>
      </c>
      <c r="E11" s="1">
        <v>0</v>
      </c>
      <c r="F11" s="1">
        <f t="shared" si="1"/>
        <v>0</v>
      </c>
      <c r="G11" s="2">
        <v>0.89175000000000004</v>
      </c>
      <c r="H11" s="1">
        <f t="shared" si="2"/>
        <v>0.43119017191033565</v>
      </c>
      <c r="I11" s="2">
        <v>0</v>
      </c>
      <c r="J11" s="2">
        <f t="shared" si="3"/>
        <v>0</v>
      </c>
      <c r="K11" s="2">
        <v>16.448039999999999</v>
      </c>
      <c r="L11" s="2">
        <v>0</v>
      </c>
      <c r="M11" s="2">
        <v>16.448039999999999</v>
      </c>
      <c r="N11" s="2">
        <v>17.399999999999999</v>
      </c>
      <c r="O11" s="2">
        <v>0</v>
      </c>
      <c r="P11" s="1">
        <v>17.399999999999999</v>
      </c>
      <c r="AN11" s="9" t="s">
        <v>331</v>
      </c>
      <c r="AO11" s="1">
        <v>0.83752118324731062</v>
      </c>
      <c r="AP11" s="1">
        <v>0</v>
      </c>
      <c r="BD11" s="9" t="s">
        <v>330</v>
      </c>
      <c r="BE11" s="1">
        <v>1.6248483520968149</v>
      </c>
      <c r="BF11" s="1">
        <v>0</v>
      </c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W11" s="9" t="s">
        <v>331</v>
      </c>
      <c r="BX11" s="7">
        <v>1.31579</v>
      </c>
      <c r="BY11" s="7">
        <v>0</v>
      </c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N11" s="9" t="s">
        <v>330</v>
      </c>
      <c r="CO11" s="7">
        <v>3.3603700000000001</v>
      </c>
      <c r="CP11" s="7">
        <v>0</v>
      </c>
    </row>
    <row r="12" spans="1:94" x14ac:dyDescent="0.25">
      <c r="A12" t="s">
        <v>320</v>
      </c>
      <c r="B12" t="s">
        <v>332</v>
      </c>
      <c r="C12" s="1">
        <v>1.05263</v>
      </c>
      <c r="D12" s="1">
        <f t="shared" si="0"/>
        <v>0.67001567356615921</v>
      </c>
      <c r="E12" s="1">
        <v>0</v>
      </c>
      <c r="F12" s="1">
        <f t="shared" si="1"/>
        <v>0</v>
      </c>
      <c r="G12" s="2">
        <v>3.67449</v>
      </c>
      <c r="H12" s="1">
        <f t="shared" si="2"/>
        <v>1.7767356039055895</v>
      </c>
      <c r="I12" s="2">
        <v>0</v>
      </c>
      <c r="J12" s="2">
        <f t="shared" si="3"/>
        <v>0</v>
      </c>
      <c r="K12" s="2">
        <v>7.2473900000000002</v>
      </c>
      <c r="L12" s="2">
        <v>0</v>
      </c>
      <c r="M12" s="2">
        <v>7.2473900000000002</v>
      </c>
      <c r="N12" s="2">
        <v>7.5000000000000009</v>
      </c>
      <c r="O12" s="2">
        <v>0</v>
      </c>
      <c r="P12" s="1">
        <v>7.5000000000000009</v>
      </c>
      <c r="AN12" s="9" t="s">
        <v>332</v>
      </c>
      <c r="AO12" s="1">
        <v>0.67001567356615921</v>
      </c>
      <c r="AP12" s="1">
        <v>0</v>
      </c>
      <c r="BD12" s="9" t="s">
        <v>334</v>
      </c>
      <c r="BE12" s="1">
        <v>0.48356158488438489</v>
      </c>
      <c r="BF12" s="1">
        <v>0.36453037140620459</v>
      </c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W12" s="9" t="s">
        <v>332</v>
      </c>
      <c r="BX12" s="7">
        <v>1.05263</v>
      </c>
      <c r="BY12" s="7">
        <v>0</v>
      </c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N12" s="9" t="s">
        <v>334</v>
      </c>
      <c r="CO12" s="7">
        <v>1.0000599999999999</v>
      </c>
      <c r="CP12" s="7">
        <v>0.75388999999999995</v>
      </c>
    </row>
    <row r="13" spans="1:94" x14ac:dyDescent="0.25">
      <c r="A13" t="s">
        <v>320</v>
      </c>
      <c r="B13" t="s">
        <v>333</v>
      </c>
      <c r="C13" s="1">
        <v>0.78947000000000001</v>
      </c>
      <c r="D13" s="1">
        <f t="shared" si="0"/>
        <v>0.5025101638850078</v>
      </c>
      <c r="E13" s="1">
        <v>0</v>
      </c>
      <c r="F13" s="1">
        <f t="shared" si="1"/>
        <v>0</v>
      </c>
      <c r="G13" s="2">
        <v>0.61734999999999995</v>
      </c>
      <c r="H13" s="1">
        <f t="shared" si="2"/>
        <v>0.29850883389834115</v>
      </c>
      <c r="I13" s="2">
        <v>0</v>
      </c>
      <c r="J13" s="2">
        <f t="shared" si="3"/>
        <v>0</v>
      </c>
      <c r="K13" s="2">
        <v>15.31244</v>
      </c>
      <c r="L13" s="2">
        <v>0</v>
      </c>
      <c r="M13" s="2">
        <v>15.31244</v>
      </c>
      <c r="N13" s="2">
        <v>15.333333333333334</v>
      </c>
      <c r="O13" s="2">
        <v>0</v>
      </c>
      <c r="P13" s="1">
        <v>15.333333333333334</v>
      </c>
      <c r="AN13" s="9" t="s">
        <v>333</v>
      </c>
      <c r="AO13" s="1">
        <v>0.5025101638850078</v>
      </c>
      <c r="AP13" s="1">
        <v>0</v>
      </c>
      <c r="BD13" s="9" t="s">
        <v>331</v>
      </c>
      <c r="BE13" s="1">
        <v>0.43119017191033565</v>
      </c>
      <c r="BF13" s="1">
        <v>0</v>
      </c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W13" s="9" t="s">
        <v>333</v>
      </c>
      <c r="BX13" s="7">
        <v>0.78947000000000001</v>
      </c>
      <c r="BY13" s="7">
        <v>0</v>
      </c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N13" s="9" t="s">
        <v>331</v>
      </c>
      <c r="CO13" s="7">
        <v>0.89175000000000004</v>
      </c>
      <c r="CP13" s="7">
        <v>0</v>
      </c>
    </row>
    <row r="14" spans="1:94" x14ac:dyDescent="0.25">
      <c r="A14" t="s">
        <v>320</v>
      </c>
      <c r="B14" t="s">
        <v>334</v>
      </c>
      <c r="C14" s="1">
        <v>0.52632000000000001</v>
      </c>
      <c r="D14" s="1">
        <f t="shared" si="0"/>
        <v>0.33501101936230293</v>
      </c>
      <c r="E14" s="1">
        <v>0.26316000000000001</v>
      </c>
      <c r="F14" s="1">
        <f t="shared" si="1"/>
        <v>0.16750550968115147</v>
      </c>
      <c r="G14" s="2">
        <v>1.0000599999999999</v>
      </c>
      <c r="H14" s="1">
        <f t="shared" si="2"/>
        <v>0.48356158488438489</v>
      </c>
      <c r="I14" s="2">
        <v>0.75388999999999995</v>
      </c>
      <c r="J14" s="2">
        <f t="shared" si="3"/>
        <v>0.36453037140620459</v>
      </c>
      <c r="K14" s="2">
        <v>9.8232300000000006</v>
      </c>
      <c r="L14" s="2">
        <v>8.0001499999999997</v>
      </c>
      <c r="M14" s="2">
        <v>9.0845699999999994</v>
      </c>
      <c r="N14" s="2">
        <v>11.000000000000002</v>
      </c>
      <c r="O14" s="2">
        <v>8</v>
      </c>
      <c r="P14" s="1">
        <v>10</v>
      </c>
      <c r="AN14" s="9" t="s">
        <v>334</v>
      </c>
      <c r="AO14" s="1">
        <v>0.33501101936230293</v>
      </c>
      <c r="AP14" s="1">
        <v>0.16750550968115147</v>
      </c>
      <c r="BD14" s="9" t="s">
        <v>335</v>
      </c>
      <c r="BE14" s="1">
        <v>0.37134818068451775</v>
      </c>
      <c r="BF14" s="1">
        <v>0</v>
      </c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W14" s="9" t="s">
        <v>334</v>
      </c>
      <c r="BX14" s="7">
        <v>0.52632000000000001</v>
      </c>
      <c r="BY14" s="7">
        <v>0.26316000000000001</v>
      </c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N14" s="9" t="s">
        <v>335</v>
      </c>
      <c r="CO14" s="7">
        <v>0.76798999999999995</v>
      </c>
      <c r="CP14" s="7">
        <v>0</v>
      </c>
    </row>
    <row r="15" spans="1:94" x14ac:dyDescent="0.25">
      <c r="A15" t="s">
        <v>320</v>
      </c>
      <c r="B15" t="s">
        <v>335</v>
      </c>
      <c r="C15" s="1">
        <v>0.52632000000000001</v>
      </c>
      <c r="D15" s="1">
        <f t="shared" si="0"/>
        <v>0.33501101936230293</v>
      </c>
      <c r="E15" s="1">
        <v>0</v>
      </c>
      <c r="F15" s="1">
        <f t="shared" si="1"/>
        <v>0</v>
      </c>
      <c r="G15" s="2">
        <v>0.76798999999999995</v>
      </c>
      <c r="H15" s="1">
        <f t="shared" si="2"/>
        <v>0.37134818068451775</v>
      </c>
      <c r="I15" s="2">
        <v>0</v>
      </c>
      <c r="J15" s="2">
        <f t="shared" si="3"/>
        <v>0</v>
      </c>
      <c r="K15" s="2">
        <v>11.20959</v>
      </c>
      <c r="L15" s="2">
        <v>0</v>
      </c>
      <c r="M15" s="2">
        <v>11.20959</v>
      </c>
      <c r="N15" s="2">
        <v>11.5</v>
      </c>
      <c r="O15" s="2">
        <v>0</v>
      </c>
      <c r="P15" s="1">
        <v>11.5</v>
      </c>
      <c r="AN15" s="9" t="s">
        <v>335</v>
      </c>
      <c r="AO15" s="1">
        <v>0.33501101936230293</v>
      </c>
      <c r="AP15" s="1">
        <v>0</v>
      </c>
      <c r="BD15" s="9" t="s">
        <v>333</v>
      </c>
      <c r="BE15" s="1">
        <v>0.29850883389834115</v>
      </c>
      <c r="BF15" s="1">
        <v>0</v>
      </c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W15" s="9" t="s">
        <v>335</v>
      </c>
      <c r="BX15" s="7">
        <v>0.52632000000000001</v>
      </c>
      <c r="BY15" s="7">
        <v>0</v>
      </c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N15" s="9" t="s">
        <v>333</v>
      </c>
      <c r="CO15" s="7">
        <v>0.61734999999999995</v>
      </c>
      <c r="CP15" s="7">
        <v>0</v>
      </c>
    </row>
    <row r="16" spans="1:94" x14ac:dyDescent="0.25">
      <c r="A16" t="s">
        <v>320</v>
      </c>
      <c r="B16" t="s">
        <v>336</v>
      </c>
      <c r="C16" s="1">
        <v>0.26316000000000001</v>
      </c>
      <c r="D16" s="1">
        <f t="shared" si="0"/>
        <v>0.16750550968115147</v>
      </c>
      <c r="E16" s="1">
        <v>0</v>
      </c>
      <c r="F16" s="1">
        <f t="shared" si="1"/>
        <v>0</v>
      </c>
      <c r="G16" s="2">
        <v>0.59567000000000003</v>
      </c>
      <c r="H16" s="1">
        <f t="shared" si="2"/>
        <v>0.28802584771721856</v>
      </c>
      <c r="I16" s="2">
        <v>0</v>
      </c>
      <c r="J16" s="2">
        <f t="shared" si="3"/>
        <v>0</v>
      </c>
      <c r="K16" s="2">
        <v>9.0001499999999997</v>
      </c>
      <c r="L16" s="2">
        <v>0</v>
      </c>
      <c r="M16" s="2">
        <v>9.0001499999999997</v>
      </c>
      <c r="N16" s="2">
        <v>9</v>
      </c>
      <c r="O16" s="2">
        <v>0</v>
      </c>
      <c r="P16" s="1">
        <v>9</v>
      </c>
      <c r="AN16" s="9" t="s">
        <v>339</v>
      </c>
      <c r="AO16" s="1">
        <v>0.16750550968115147</v>
      </c>
      <c r="AP16" s="1">
        <v>0</v>
      </c>
      <c r="BD16" s="9" t="s">
        <v>336</v>
      </c>
      <c r="BE16" s="1">
        <v>0.28802584771721856</v>
      </c>
      <c r="BF16" s="1">
        <v>0</v>
      </c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W16" s="9" t="s">
        <v>339</v>
      </c>
      <c r="BX16" s="7">
        <v>0.26316000000000001</v>
      </c>
      <c r="BY16" s="7">
        <v>0</v>
      </c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N16" s="9" t="s">
        <v>336</v>
      </c>
      <c r="CO16" s="7">
        <v>0.59567000000000003</v>
      </c>
      <c r="CP16" s="7">
        <v>0</v>
      </c>
    </row>
    <row r="17" spans="1:94" x14ac:dyDescent="0.25">
      <c r="A17" t="s">
        <v>320</v>
      </c>
      <c r="B17" t="s">
        <v>337</v>
      </c>
      <c r="C17" s="1">
        <v>0.26316000000000001</v>
      </c>
      <c r="D17" s="1">
        <f t="shared" si="0"/>
        <v>0.16750550968115147</v>
      </c>
      <c r="E17" s="1">
        <v>0</v>
      </c>
      <c r="F17" s="1">
        <f t="shared" si="1"/>
        <v>0</v>
      </c>
      <c r="G17" s="2">
        <v>0.59567000000000003</v>
      </c>
      <c r="H17" s="1">
        <f t="shared" si="2"/>
        <v>0.28802584771721856</v>
      </c>
      <c r="I17" s="2">
        <v>0</v>
      </c>
      <c r="J17" s="2">
        <f t="shared" si="3"/>
        <v>0</v>
      </c>
      <c r="K17" s="2">
        <v>9.0001499999999997</v>
      </c>
      <c r="L17" s="2">
        <v>0</v>
      </c>
      <c r="M17" s="2">
        <v>9.0001499999999997</v>
      </c>
      <c r="N17" s="2">
        <v>9</v>
      </c>
      <c r="O17" s="2">
        <v>0</v>
      </c>
      <c r="P17" s="1">
        <v>9</v>
      </c>
      <c r="AN17" s="9" t="s">
        <v>338</v>
      </c>
      <c r="AO17" s="1">
        <v>0.16750550968115147</v>
      </c>
      <c r="AP17" s="1">
        <v>0</v>
      </c>
      <c r="BD17" s="9" t="s">
        <v>337</v>
      </c>
      <c r="BE17" s="1">
        <v>0.28802584771721856</v>
      </c>
      <c r="BF17" s="1">
        <v>0</v>
      </c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W17" s="9" t="s">
        <v>338</v>
      </c>
      <c r="BX17" s="7">
        <v>0.26316000000000001</v>
      </c>
      <c r="BY17" s="7">
        <v>0</v>
      </c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N17" s="9" t="s">
        <v>337</v>
      </c>
      <c r="CO17" s="7">
        <v>0.59567000000000003</v>
      </c>
      <c r="CP17" s="7">
        <v>0</v>
      </c>
    </row>
    <row r="18" spans="1:94" x14ac:dyDescent="0.25">
      <c r="A18" t="s">
        <v>320</v>
      </c>
      <c r="B18" t="s">
        <v>338</v>
      </c>
      <c r="C18" s="1">
        <v>0.26316000000000001</v>
      </c>
      <c r="D18" s="1">
        <f t="shared" si="0"/>
        <v>0.16750550968115147</v>
      </c>
      <c r="E18" s="1">
        <v>0</v>
      </c>
      <c r="F18" s="1">
        <f t="shared" si="1"/>
        <v>0</v>
      </c>
      <c r="G18" s="2">
        <v>0.18847</v>
      </c>
      <c r="H18" s="1">
        <f t="shared" si="2"/>
        <v>9.1131384020118833E-2</v>
      </c>
      <c r="I18" s="2">
        <v>0</v>
      </c>
      <c r="J18" s="2">
        <f t="shared" si="3"/>
        <v>0</v>
      </c>
      <c r="K18" s="2">
        <v>16.000419999999998</v>
      </c>
      <c r="L18" s="2">
        <v>0</v>
      </c>
      <c r="M18" s="2">
        <v>16.000419999999998</v>
      </c>
      <c r="N18" s="2">
        <v>16</v>
      </c>
      <c r="O18" s="2">
        <v>0</v>
      </c>
      <c r="P18" s="1">
        <v>16</v>
      </c>
      <c r="AN18" s="9" t="s">
        <v>336</v>
      </c>
      <c r="AO18" s="1">
        <v>0.16750550968115147</v>
      </c>
      <c r="AP18" s="1">
        <v>0</v>
      </c>
      <c r="BD18" s="9" t="s">
        <v>338</v>
      </c>
      <c r="BE18" s="1">
        <v>9.1131384020118833E-2</v>
      </c>
      <c r="BF18" s="1">
        <v>0</v>
      </c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W18" s="9" t="s">
        <v>336</v>
      </c>
      <c r="BX18" s="7">
        <v>0.26316000000000001</v>
      </c>
      <c r="BY18" s="7">
        <v>0</v>
      </c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N18" s="9" t="s">
        <v>338</v>
      </c>
      <c r="CO18" s="7">
        <v>0.18847</v>
      </c>
      <c r="CP18" s="7">
        <v>0</v>
      </c>
    </row>
    <row r="19" spans="1:94" x14ac:dyDescent="0.25">
      <c r="A19" t="s">
        <v>320</v>
      </c>
      <c r="B19" t="s">
        <v>339</v>
      </c>
      <c r="C19" s="1">
        <v>0.26316000000000001</v>
      </c>
      <c r="D19" s="1">
        <f t="shared" si="0"/>
        <v>0.16750550968115147</v>
      </c>
      <c r="E19" s="1">
        <v>0</v>
      </c>
      <c r="F19" s="1">
        <f t="shared" si="1"/>
        <v>0</v>
      </c>
      <c r="G19" s="2">
        <v>2.383E-2</v>
      </c>
      <c r="H19" s="1">
        <f t="shared" si="2"/>
        <v>1.1522581212922118E-2</v>
      </c>
      <c r="I19" s="2">
        <v>0</v>
      </c>
      <c r="J19" s="2">
        <f t="shared" si="3"/>
        <v>0</v>
      </c>
      <c r="K19" s="2">
        <v>44.997700000000002</v>
      </c>
      <c r="L19" s="2">
        <v>0</v>
      </c>
      <c r="M19" s="2">
        <v>44.997700000000002</v>
      </c>
      <c r="N19" s="2">
        <v>45</v>
      </c>
      <c r="O19" s="2">
        <v>0</v>
      </c>
      <c r="P19" s="1">
        <v>45</v>
      </c>
      <c r="AN19" s="9" t="s">
        <v>337</v>
      </c>
      <c r="AO19" s="1">
        <v>0.16750550968115147</v>
      </c>
      <c r="AP19" s="1">
        <v>0</v>
      </c>
      <c r="BD19" s="9" t="s">
        <v>339</v>
      </c>
      <c r="BE19" s="1">
        <v>1.1522581212922118E-2</v>
      </c>
      <c r="BF19" s="1">
        <v>0</v>
      </c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W19" s="9" t="s">
        <v>337</v>
      </c>
      <c r="BX19" s="7">
        <v>0.26316000000000001</v>
      </c>
      <c r="BY19" s="7">
        <v>0</v>
      </c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N19" s="9" t="s">
        <v>339</v>
      </c>
      <c r="CO19" s="7">
        <v>2.383E-2</v>
      </c>
      <c r="CP19" s="7">
        <v>0</v>
      </c>
    </row>
    <row r="20" spans="1:94" x14ac:dyDescent="0.25">
      <c r="A20" t="s">
        <v>321</v>
      </c>
      <c r="K20" s="2">
        <v>12.27332</v>
      </c>
      <c r="L20" s="2">
        <v>8.3541699999999999</v>
      </c>
      <c r="M20" s="2">
        <v>11.801869999999999</v>
      </c>
      <c r="N20" s="2">
        <v>16.095495495495495</v>
      </c>
      <c r="O20" s="2">
        <v>10.69047619047619</v>
      </c>
      <c r="P20" s="1">
        <v>15.715242881072026</v>
      </c>
      <c r="AN20" s="9" t="s">
        <v>86</v>
      </c>
      <c r="AO20" s="1">
        <v>92.96481951465924</v>
      </c>
      <c r="AP20" s="1">
        <v>7.0351804853407884</v>
      </c>
      <c r="BD20" s="9" t="s">
        <v>86</v>
      </c>
      <c r="BE20" s="1">
        <v>85.959911281443553</v>
      </c>
      <c r="BF20" s="1">
        <v>14.040088718556481</v>
      </c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W20" s="9" t="s">
        <v>86</v>
      </c>
      <c r="BX20" s="7">
        <v>146.05263999999997</v>
      </c>
      <c r="BY20" s="7">
        <v>11.052639999999997</v>
      </c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N20" s="9" t="s">
        <v>86</v>
      </c>
      <c r="CO20" s="7">
        <v>177.77480999999997</v>
      </c>
      <c r="CP20" s="7">
        <v>29.036489999999997</v>
      </c>
    </row>
    <row r="21" spans="1:94" x14ac:dyDescent="0.25">
      <c r="AO21"/>
      <c r="AP2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</row>
    <row r="22" spans="1:94" x14ac:dyDescent="0.25">
      <c r="AO22"/>
      <c r="AP22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</row>
    <row r="23" spans="1:94" x14ac:dyDescent="0.25">
      <c r="AO23"/>
      <c r="AP23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</row>
    <row r="24" spans="1:94" x14ac:dyDescent="0.25">
      <c r="AO24"/>
      <c r="AP24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</row>
    <row r="25" spans="1:94" x14ac:dyDescent="0.25">
      <c r="AO25"/>
      <c r="AP25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</row>
    <row r="26" spans="1:94" x14ac:dyDescent="0.25">
      <c r="AO26"/>
      <c r="AP26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</row>
    <row r="27" spans="1:94" x14ac:dyDescent="0.25">
      <c r="AO27"/>
      <c r="AP27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</row>
    <row r="28" spans="1:94" x14ac:dyDescent="0.25">
      <c r="AO28"/>
      <c r="AP28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</row>
    <row r="29" spans="1:94" x14ac:dyDescent="0.25">
      <c r="AO29"/>
      <c r="AP29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</row>
    <row r="30" spans="1:94" x14ac:dyDescent="0.25">
      <c r="AO30"/>
      <c r="AP30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</row>
    <row r="31" spans="1:94" x14ac:dyDescent="0.25">
      <c r="AO31"/>
      <c r="AP3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</row>
    <row r="32" spans="1:94" x14ac:dyDescent="0.25">
      <c r="AO32"/>
      <c r="AP32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</row>
    <row r="33" spans="41:90" x14ac:dyDescent="0.25">
      <c r="AO33"/>
      <c r="AP33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</row>
    <row r="34" spans="41:90" x14ac:dyDescent="0.25">
      <c r="AO34"/>
      <c r="AP34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</row>
    <row r="35" spans="41:90" x14ac:dyDescent="0.25">
      <c r="AO35"/>
      <c r="AP35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</row>
    <row r="36" spans="41:90" x14ac:dyDescent="0.25">
      <c r="AO36"/>
      <c r="AP36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</row>
    <row r="37" spans="41:90" x14ac:dyDescent="0.25">
      <c r="AO37"/>
      <c r="AP37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</row>
    <row r="38" spans="41:90" x14ac:dyDescent="0.25">
      <c r="AO38"/>
      <c r="AP38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</row>
    <row r="39" spans="41:90" x14ac:dyDescent="0.25">
      <c r="AO39"/>
      <c r="AP39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</row>
    <row r="40" spans="41:90" x14ac:dyDescent="0.25">
      <c r="AO40"/>
      <c r="AP40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</row>
    <row r="41" spans="41:90" x14ac:dyDescent="0.25">
      <c r="AO41"/>
      <c r="AP4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</row>
    <row r="42" spans="41:90" x14ac:dyDescent="0.25">
      <c r="AO42"/>
      <c r="AP42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</row>
    <row r="43" spans="41:90" x14ac:dyDescent="0.25">
      <c r="AO43"/>
      <c r="AP43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</row>
    <row r="44" spans="41:90" x14ac:dyDescent="0.25">
      <c r="AO44"/>
      <c r="AP44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</row>
    <row r="45" spans="41:90" x14ac:dyDescent="0.25">
      <c r="AO45"/>
      <c r="AP45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</row>
    <row r="46" spans="41:90" x14ac:dyDescent="0.25">
      <c r="AO46"/>
      <c r="AP46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</row>
    <row r="47" spans="41:90" x14ac:dyDescent="0.25">
      <c r="AO47"/>
      <c r="AP47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</row>
    <row r="48" spans="41:90" x14ac:dyDescent="0.25">
      <c r="AO48"/>
      <c r="AP48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</row>
    <row r="49" spans="41:90" x14ac:dyDescent="0.25">
      <c r="AO49"/>
      <c r="AP49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</row>
    <row r="50" spans="41:90" x14ac:dyDescent="0.25">
      <c r="AO50"/>
      <c r="AP50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</row>
    <row r="51" spans="41:90" x14ac:dyDescent="0.25">
      <c r="AO51"/>
      <c r="AP5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</row>
    <row r="52" spans="41:90" x14ac:dyDescent="0.25">
      <c r="AO52"/>
      <c r="AP52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</row>
    <row r="53" spans="41:90" x14ac:dyDescent="0.25">
      <c r="AO53"/>
      <c r="AP53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</row>
    <row r="54" spans="41:90" x14ac:dyDescent="0.25"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41:90" x14ac:dyDescent="0.25"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</row>
    <row r="56" spans="41:90" x14ac:dyDescent="0.25"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</row>
    <row r="57" spans="41:90" x14ac:dyDescent="0.25"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</row>
    <row r="58" spans="41:90" x14ac:dyDescent="0.25"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  <row r="59" spans="41:90" x14ac:dyDescent="0.25"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41:90" x14ac:dyDescent="0.25"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</row>
    <row r="61" spans="41:90" x14ac:dyDescent="0.25"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41:90" x14ac:dyDescent="0.25"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  <row r="63" spans="41:90" x14ac:dyDescent="0.25"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</row>
    <row r="64" spans="41:90" x14ac:dyDescent="0.25"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</row>
    <row r="65" spans="41:55" x14ac:dyDescent="0.25"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spans="41:55" x14ac:dyDescent="0.25"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</row>
    <row r="67" spans="41:55" x14ac:dyDescent="0.25"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</row>
    <row r="68" spans="41:55" x14ac:dyDescent="0.25"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</row>
    <row r="69" spans="41:55" x14ac:dyDescent="0.25"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</row>
    <row r="70" spans="41:55" x14ac:dyDescent="0.25"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</row>
    <row r="71" spans="41:55" x14ac:dyDescent="0.25"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</row>
    <row r="72" spans="41:55" x14ac:dyDescent="0.25"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</row>
    <row r="73" spans="41:55" x14ac:dyDescent="0.25"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</row>
    <row r="74" spans="41:55" x14ac:dyDescent="0.25"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</row>
    <row r="75" spans="41:55" x14ac:dyDescent="0.25"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</row>
    <row r="76" spans="41:55" x14ac:dyDescent="0.25"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</row>
    <row r="77" spans="41:55" x14ac:dyDescent="0.25"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</row>
    <row r="78" spans="41:55" x14ac:dyDescent="0.25"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</row>
    <row r="79" spans="41:55" x14ac:dyDescent="0.25"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</row>
    <row r="80" spans="41:55" x14ac:dyDescent="0.25"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</row>
    <row r="81" spans="41:55" x14ac:dyDescent="0.25"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</row>
    <row r="82" spans="41:55" x14ac:dyDescent="0.25"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</row>
    <row r="83" spans="41:55" x14ac:dyDescent="0.25"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</row>
    <row r="84" spans="41:55" x14ac:dyDescent="0.25"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</row>
    <row r="85" spans="41:55" x14ac:dyDescent="0.25"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</row>
    <row r="86" spans="41:55" x14ac:dyDescent="0.25"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</row>
    <row r="87" spans="41:55" x14ac:dyDescent="0.25"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</row>
    <row r="88" spans="41:55" x14ac:dyDescent="0.25"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</row>
    <row r="89" spans="41:55" x14ac:dyDescent="0.25"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</row>
    <row r="90" spans="41:55" x14ac:dyDescent="0.25"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</row>
    <row r="91" spans="41:55" x14ac:dyDescent="0.25"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</row>
    <row r="92" spans="41:55" x14ac:dyDescent="0.25"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</row>
    <row r="93" spans="41:55" x14ac:dyDescent="0.25"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</row>
    <row r="94" spans="41:55" x14ac:dyDescent="0.25"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</row>
    <row r="95" spans="41:55" x14ac:dyDescent="0.25"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</row>
    <row r="96" spans="41:55" x14ac:dyDescent="0.25"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</row>
    <row r="97" spans="41:55" x14ac:dyDescent="0.25"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</row>
    <row r="98" spans="41:55" x14ac:dyDescent="0.25"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</row>
    <row r="99" spans="41:55" x14ac:dyDescent="0.25"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</row>
    <row r="100" spans="41:55" x14ac:dyDescent="0.25"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</row>
    <row r="101" spans="41:55" x14ac:dyDescent="0.25"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</row>
    <row r="102" spans="41:55" x14ac:dyDescent="0.25"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</row>
    <row r="103" spans="41:55" x14ac:dyDescent="0.25"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</row>
    <row r="104" spans="41:55" x14ac:dyDescent="0.25"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</row>
    <row r="105" spans="41:55" x14ac:dyDescent="0.25"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</row>
    <row r="106" spans="41:55" x14ac:dyDescent="0.25"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</row>
    <row r="107" spans="41:55" x14ac:dyDescent="0.25"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</row>
    <row r="108" spans="41:55" x14ac:dyDescent="0.25"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</row>
    <row r="109" spans="41:55" x14ac:dyDescent="0.25"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</row>
    <row r="110" spans="41:55" x14ac:dyDescent="0.25"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</row>
    <row r="111" spans="41:55" x14ac:dyDescent="0.25"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</row>
    <row r="112" spans="41:55" x14ac:dyDescent="0.25">
      <c r="AO112"/>
    </row>
    <row r="113" spans="41:41" x14ac:dyDescent="0.25">
      <c r="AO113"/>
    </row>
    <row r="114" spans="41:41" x14ac:dyDescent="0.25">
      <c r="AO114"/>
    </row>
    <row r="115" spans="41:41" x14ac:dyDescent="0.25">
      <c r="AO115"/>
    </row>
    <row r="116" spans="41:41" x14ac:dyDescent="0.25">
      <c r="AO116"/>
    </row>
    <row r="117" spans="41:41" x14ac:dyDescent="0.25">
      <c r="AO117"/>
    </row>
    <row r="118" spans="41:41" x14ac:dyDescent="0.25">
      <c r="AO118"/>
    </row>
    <row r="119" spans="41:41" x14ac:dyDescent="0.25">
      <c r="AO119"/>
    </row>
    <row r="120" spans="41:41" x14ac:dyDescent="0.25">
      <c r="AO120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9"/>
  <sheetViews>
    <sheetView workbookViewId="0">
      <selection activeCell="R6" sqref="R6"/>
    </sheetView>
  </sheetViews>
  <sheetFormatPr defaultRowHeight="15" x14ac:dyDescent="0.25"/>
  <cols>
    <col min="1" max="1" width="17.28515625" customWidth="1"/>
    <col min="2" max="2" width="14.85546875" customWidth="1"/>
    <col min="6" max="6" width="24.85546875" customWidth="1"/>
    <col min="13" max="13" width="14" customWidth="1"/>
    <col min="14" max="14" width="21.5703125" customWidth="1"/>
    <col min="18" max="18" width="14.85546875" customWidth="1"/>
    <col min="19" max="20" width="12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214</v>
      </c>
      <c r="C2">
        <v>146.05263157894737</v>
      </c>
      <c r="D2">
        <v>150</v>
      </c>
      <c r="E2">
        <v>53.349407843123707</v>
      </c>
      <c r="F2">
        <v>8.6544167567961754</v>
      </c>
      <c r="G2">
        <v>36.527522487183802</v>
      </c>
      <c r="H2">
        <v>163.60460228539</v>
      </c>
      <c r="I2">
        <v>128.500660872504</v>
      </c>
      <c r="J2">
        <v>154.77960950370434</v>
      </c>
      <c r="K2">
        <v>137.32565365418967</v>
      </c>
      <c r="L2">
        <v>38</v>
      </c>
      <c r="M2">
        <v>38</v>
      </c>
      <c r="N2" s="18">
        <v>5.925546608256842</v>
      </c>
      <c r="O2">
        <f t="shared" ref="O2:O7" si="0">J2-C2</f>
        <v>8.7269779247569659</v>
      </c>
      <c r="P2">
        <f t="shared" ref="P2:P7" si="1">H2-C2</f>
        <v>17.551970706442631</v>
      </c>
      <c r="R2" s="9" t="s">
        <v>216</v>
      </c>
      <c r="S2" s="7">
        <v>157.10526315789474</v>
      </c>
      <c r="T2" s="7">
        <v>157.10526315789474</v>
      </c>
    </row>
    <row r="3" spans="1:20" x14ac:dyDescent="0.25">
      <c r="A3" t="s">
        <v>320</v>
      </c>
      <c r="B3" t="s">
        <v>215</v>
      </c>
      <c r="C3">
        <v>11.052631578947368</v>
      </c>
      <c r="D3">
        <v>10</v>
      </c>
      <c r="E3">
        <v>12.900759182397717</v>
      </c>
      <c r="F3">
        <v>2.0927794882342905</v>
      </c>
      <c r="G3">
        <v>116.72115450740792</v>
      </c>
      <c r="H3">
        <v>15.296985104410298</v>
      </c>
      <c r="I3">
        <v>6.8082780534845018</v>
      </c>
      <c r="J3">
        <v>13.162957544110036</v>
      </c>
      <c r="K3">
        <v>8.9423056137847645</v>
      </c>
      <c r="L3">
        <v>24</v>
      </c>
      <c r="M3">
        <v>38</v>
      </c>
      <c r="N3" s="19">
        <v>18.934671560215023</v>
      </c>
      <c r="O3">
        <f t="shared" si="0"/>
        <v>2.1103259651626676</v>
      </c>
      <c r="P3">
        <f t="shared" si="1"/>
        <v>4.2443535254629303</v>
      </c>
      <c r="R3" s="9" t="s">
        <v>215</v>
      </c>
      <c r="S3" s="7">
        <v>11.052631578947368</v>
      </c>
      <c r="T3" s="7">
        <v>11.052631578947368</v>
      </c>
    </row>
    <row r="4" spans="1:20" x14ac:dyDescent="0.25">
      <c r="A4" t="s">
        <v>320</v>
      </c>
      <c r="B4" t="s">
        <v>216</v>
      </c>
      <c r="C4">
        <v>157.10526315789474</v>
      </c>
      <c r="D4">
        <v>160</v>
      </c>
      <c r="E4">
        <v>53.165112251735977</v>
      </c>
      <c r="F4">
        <v>8.6245200640531277</v>
      </c>
      <c r="G4">
        <v>33.840439959228931</v>
      </c>
      <c r="H4">
        <v>174.59660056113668</v>
      </c>
      <c r="I4">
        <v>139.61392575465331</v>
      </c>
      <c r="J4">
        <v>165.80209372727023</v>
      </c>
      <c r="K4">
        <v>148.40843258851976</v>
      </c>
      <c r="L4">
        <v>38</v>
      </c>
      <c r="M4">
        <v>38</v>
      </c>
      <c r="N4" s="18">
        <v>5.4896442618763617</v>
      </c>
      <c r="O4">
        <f t="shared" si="0"/>
        <v>8.6968305693754928</v>
      </c>
      <c r="P4">
        <f t="shared" si="1"/>
        <v>17.491337403241943</v>
      </c>
      <c r="R4" s="9" t="s">
        <v>214</v>
      </c>
      <c r="S4" s="7">
        <v>146.05263157894737</v>
      </c>
      <c r="T4" s="7">
        <v>146.05263157894737</v>
      </c>
    </row>
    <row r="5" spans="1:20" x14ac:dyDescent="0.25">
      <c r="A5" t="s">
        <v>320</v>
      </c>
      <c r="B5" t="s">
        <v>217</v>
      </c>
      <c r="C5">
        <v>177.77479698860904</v>
      </c>
      <c r="D5">
        <v>151.90084187805681</v>
      </c>
      <c r="E5">
        <v>94.029061523912546</v>
      </c>
      <c r="F5">
        <v>15.253527988001011</v>
      </c>
      <c r="G5">
        <v>52.892233948064913</v>
      </c>
      <c r="H5">
        <v>208.71038559486124</v>
      </c>
      <c r="I5">
        <v>146.83920838235679</v>
      </c>
      <c r="J5">
        <v>193.15621502829583</v>
      </c>
      <c r="K5">
        <v>162.39337894892219</v>
      </c>
      <c r="L5">
        <v>38</v>
      </c>
      <c r="M5">
        <v>38</v>
      </c>
      <c r="N5" s="18">
        <v>8.5802533578358524</v>
      </c>
      <c r="O5">
        <f t="shared" si="0"/>
        <v>15.381418039686793</v>
      </c>
      <c r="P5">
        <f t="shared" si="1"/>
        <v>30.935588606252196</v>
      </c>
    </row>
    <row r="6" spans="1:20" x14ac:dyDescent="0.25">
      <c r="A6" t="s">
        <v>320</v>
      </c>
      <c r="B6" t="s">
        <v>218</v>
      </c>
      <c r="C6">
        <v>29.036491424559078</v>
      </c>
      <c r="D6">
        <v>34.370413749152803</v>
      </c>
      <c r="E6">
        <v>41.891006197837712</v>
      </c>
      <c r="F6">
        <v>6.7956185580108146</v>
      </c>
      <c r="G6">
        <v>144.27020670412776</v>
      </c>
      <c r="H6">
        <v>42.81864465501225</v>
      </c>
      <c r="I6">
        <v>15.25433819410595</v>
      </c>
      <c r="J6">
        <v>35.889086441347501</v>
      </c>
      <c r="K6">
        <v>22.183896407770693</v>
      </c>
      <c r="L6">
        <v>24</v>
      </c>
      <c r="M6">
        <v>38</v>
      </c>
      <c r="N6" s="19">
        <v>23.403717958372471</v>
      </c>
      <c r="O6">
        <f t="shared" si="0"/>
        <v>6.852595016788424</v>
      </c>
      <c r="P6">
        <f t="shared" si="1"/>
        <v>13.782153230453172</v>
      </c>
      <c r="R6" s="8" t="s">
        <v>143</v>
      </c>
      <c r="S6" t="s">
        <v>181</v>
      </c>
      <c r="T6" t="s">
        <v>182</v>
      </c>
    </row>
    <row r="7" spans="1:20" x14ac:dyDescent="0.25">
      <c r="A7" t="s">
        <v>320</v>
      </c>
      <c r="B7" t="s">
        <v>219</v>
      </c>
      <c r="C7">
        <v>206.81128841316811</v>
      </c>
      <c r="D7">
        <v>191.23134251668898</v>
      </c>
      <c r="E7">
        <v>101.59850225082856</v>
      </c>
      <c r="F7">
        <v>16.481453419886389</v>
      </c>
      <c r="G7">
        <v>49.126187951527491</v>
      </c>
      <c r="H7">
        <v>240.23722522147847</v>
      </c>
      <c r="I7">
        <v>173.38535160485753</v>
      </c>
      <c r="J7">
        <v>223.43092717164529</v>
      </c>
      <c r="K7">
        <v>190.19164965469071</v>
      </c>
      <c r="L7">
        <v>38</v>
      </c>
      <c r="M7">
        <v>38</v>
      </c>
      <c r="N7" s="18">
        <v>7.9693200242337339</v>
      </c>
      <c r="O7">
        <f t="shared" si="0"/>
        <v>16.61963875847718</v>
      </c>
      <c r="P7">
        <f t="shared" si="1"/>
        <v>33.425936808310354</v>
      </c>
      <c r="R7" s="9" t="s">
        <v>219</v>
      </c>
      <c r="S7" s="7">
        <v>206.81128841316811</v>
      </c>
      <c r="T7" s="7">
        <v>206.81128841316811</v>
      </c>
    </row>
    <row r="8" spans="1:20" x14ac:dyDescent="0.25">
      <c r="R8" s="9" t="s">
        <v>218</v>
      </c>
      <c r="S8" s="7">
        <v>29.036491424559078</v>
      </c>
      <c r="T8" s="7">
        <v>29.036491424559078</v>
      </c>
    </row>
    <row r="9" spans="1:20" x14ac:dyDescent="0.25">
      <c r="R9" s="9" t="s">
        <v>217</v>
      </c>
      <c r="S9" s="7">
        <v>177.77479698860904</v>
      </c>
      <c r="T9" s="7">
        <v>177.77479698860904</v>
      </c>
    </row>
  </sheetData>
  <sortState ref="A2:P9">
    <sortCondition ref="B1"/>
  </sortState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F74"/>
  <sheetViews>
    <sheetView topLeftCell="AS1" zoomScaleNormal="100" workbookViewId="0">
      <selection activeCell="K17" sqref="K17"/>
    </sheetView>
  </sheetViews>
  <sheetFormatPr defaultRowHeight="15" x14ac:dyDescent="0.25"/>
  <cols>
    <col min="1" max="1" width="35.7109375" bestFit="1" customWidth="1"/>
    <col min="2" max="2" width="20.7109375" customWidth="1"/>
    <col min="3" max="3" width="20.7109375" style="2" customWidth="1"/>
    <col min="4" max="4" width="20.7109375" customWidth="1"/>
    <col min="5" max="5" width="20" customWidth="1"/>
    <col min="6" max="6" width="16.7109375" style="1" bestFit="1" customWidth="1"/>
    <col min="7" max="7" width="18.7109375" bestFit="1" customWidth="1"/>
    <col min="8" max="8" width="20.85546875" bestFit="1" customWidth="1"/>
    <col min="9" max="9" width="18" style="1" customWidth="1"/>
    <col min="10" max="10" width="22.140625" customWidth="1"/>
    <col min="11" max="11" width="18.7109375" style="1" bestFit="1" customWidth="1"/>
    <col min="12" max="12" width="18.7109375" style="1" customWidth="1"/>
    <col min="25" max="25" width="15.85546875" customWidth="1"/>
    <col min="26" max="26" width="30.42578125" style="1" bestFit="1" customWidth="1"/>
    <col min="27" max="31" width="30.42578125" style="1" customWidth="1"/>
    <col min="32" max="32" width="11.28515625" style="1" customWidth="1"/>
    <col min="33" max="38" width="21.140625" style="1" customWidth="1"/>
    <col min="39" max="39" width="30.42578125" style="1" customWidth="1"/>
    <col min="40" max="40" width="15.85546875" style="1" customWidth="1"/>
    <col min="41" max="53" width="19.85546875" style="1" customWidth="1"/>
    <col min="55" max="55" width="13.7109375" customWidth="1"/>
    <col min="56" max="56" width="14.5703125" customWidth="1"/>
    <col min="57" max="57" width="13.7109375" customWidth="1"/>
    <col min="58" max="58" width="22.5703125" customWidth="1"/>
  </cols>
  <sheetData>
    <row r="1" spans="1:58" s="6" customFormat="1" x14ac:dyDescent="0.25">
      <c r="A1" s="6" t="s">
        <v>1</v>
      </c>
      <c r="B1" s="6" t="s">
        <v>0</v>
      </c>
      <c r="C1" s="13" t="s">
        <v>35</v>
      </c>
      <c r="D1" s="6" t="s">
        <v>24</v>
      </c>
      <c r="E1" s="6" t="s">
        <v>25</v>
      </c>
      <c r="F1" s="14" t="s">
        <v>36</v>
      </c>
      <c r="G1" s="6" t="s">
        <v>20</v>
      </c>
      <c r="H1" s="6" t="s">
        <v>26</v>
      </c>
      <c r="I1" s="14" t="s">
        <v>37</v>
      </c>
      <c r="J1" s="6" t="s">
        <v>21</v>
      </c>
      <c r="K1" s="14" t="s">
        <v>27</v>
      </c>
      <c r="L1" s="14"/>
      <c r="Y1" s="15" t="s">
        <v>0</v>
      </c>
      <c r="Z1" s="14" t="s">
        <v>186</v>
      </c>
      <c r="AA1" s="14"/>
      <c r="AB1" s="14"/>
      <c r="AC1" s="14"/>
      <c r="AD1" s="14"/>
      <c r="AE1" s="14"/>
      <c r="AF1" s="8" t="s">
        <v>0</v>
      </c>
      <c r="AG1" s="1" t="s">
        <v>140</v>
      </c>
      <c r="AH1" s="1"/>
      <c r="AI1" s="1"/>
      <c r="AJ1" s="1"/>
      <c r="AK1" s="1"/>
      <c r="AL1" s="1"/>
      <c r="AM1" s="14"/>
      <c r="AN1" s="8" t="s">
        <v>0</v>
      </c>
      <c r="AO1" s="1" t="s">
        <v>185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C1" s="8" t="s">
        <v>0</v>
      </c>
      <c r="BD1" t="s">
        <v>184</v>
      </c>
      <c r="BE1" t="s">
        <v>183</v>
      </c>
      <c r="BF1"/>
    </row>
    <row r="2" spans="1:58" x14ac:dyDescent="0.25">
      <c r="A2" t="s">
        <v>320</v>
      </c>
      <c r="B2" t="s">
        <v>328</v>
      </c>
      <c r="C2">
        <v>55.237576542957363</v>
      </c>
      <c r="D2">
        <v>7</v>
      </c>
      <c r="E2">
        <v>3</v>
      </c>
      <c r="F2">
        <v>0</v>
      </c>
      <c r="G2">
        <v>0</v>
      </c>
      <c r="H2">
        <v>0</v>
      </c>
      <c r="I2">
        <f>C2+F2</f>
        <v>55.237576542957363</v>
      </c>
      <c r="J2">
        <f>D2+G2</f>
        <v>7</v>
      </c>
      <c r="K2">
        <f>J:J/SUM(J:J)*100</f>
        <v>2.4822695035460995</v>
      </c>
      <c r="Y2" s="9" t="s">
        <v>322</v>
      </c>
      <c r="Z2" s="1">
        <v>60.283687943262407</v>
      </c>
      <c r="AF2" s="9" t="s">
        <v>322</v>
      </c>
      <c r="AG2" s="1">
        <v>62</v>
      </c>
      <c r="AN2" s="9" t="s">
        <v>322</v>
      </c>
      <c r="AO2" s="1">
        <v>44</v>
      </c>
      <c r="BC2" s="9" t="s">
        <v>322</v>
      </c>
      <c r="BD2" s="7">
        <v>1246.7910133981841</v>
      </c>
      <c r="BE2" s="7">
        <v>94.692988359355795</v>
      </c>
    </row>
    <row r="3" spans="1:58" x14ac:dyDescent="0.25">
      <c r="A3" t="s">
        <v>320</v>
      </c>
      <c r="B3" t="s">
        <v>330</v>
      </c>
      <c r="C3" s="2">
        <v>0</v>
      </c>
      <c r="D3">
        <v>0</v>
      </c>
      <c r="E3">
        <v>0</v>
      </c>
      <c r="F3" s="1">
        <v>7.8910823632796312</v>
      </c>
      <c r="G3">
        <v>1</v>
      </c>
      <c r="H3">
        <v>4</v>
      </c>
      <c r="I3">
        <f t="shared" ref="I3:I11" si="0">C3+F3</f>
        <v>7.8910823632796312</v>
      </c>
      <c r="J3">
        <f t="shared" ref="J3:J11" si="1">D3+G3</f>
        <v>1</v>
      </c>
      <c r="K3">
        <f t="shared" ref="K3:K11" si="2">J:J/SUM(J:J)*100</f>
        <v>0.3546099290780142</v>
      </c>
      <c r="Y3" s="9" t="s">
        <v>324</v>
      </c>
      <c r="Z3" s="1">
        <v>16.666666666666664</v>
      </c>
      <c r="AF3" s="9" t="s">
        <v>324</v>
      </c>
      <c r="AG3" s="1">
        <v>16</v>
      </c>
      <c r="AN3" s="9" t="s">
        <v>324</v>
      </c>
      <c r="AO3" s="1">
        <v>26</v>
      </c>
      <c r="BC3" s="9" t="s">
        <v>324</v>
      </c>
      <c r="BD3" s="7">
        <v>315.64329453118683</v>
      </c>
      <c r="BE3" s="7">
        <v>55.237576542957363</v>
      </c>
    </row>
    <row r="4" spans="1:58" x14ac:dyDescent="0.25">
      <c r="A4" t="s">
        <v>320</v>
      </c>
      <c r="B4" t="s">
        <v>335</v>
      </c>
      <c r="C4" s="2">
        <v>7.8910823632796312</v>
      </c>
      <c r="D4">
        <v>1</v>
      </c>
      <c r="E4">
        <v>0</v>
      </c>
      <c r="F4" s="1">
        <v>7.8910823632796312</v>
      </c>
      <c r="G4">
        <v>1</v>
      </c>
      <c r="H4">
        <v>4</v>
      </c>
      <c r="I4">
        <f t="shared" si="0"/>
        <v>15.782164726559262</v>
      </c>
      <c r="J4">
        <f t="shared" si="1"/>
        <v>2</v>
      </c>
      <c r="K4">
        <f t="shared" si="2"/>
        <v>0.70921985815602839</v>
      </c>
      <c r="Y4" s="9" t="s">
        <v>325</v>
      </c>
      <c r="Z4" s="1">
        <v>8.8652482269503547</v>
      </c>
      <c r="AF4" s="9" t="s">
        <v>325</v>
      </c>
      <c r="AG4" s="1">
        <v>8</v>
      </c>
      <c r="AN4" s="9" t="s">
        <v>325</v>
      </c>
      <c r="AO4" s="1">
        <v>19</v>
      </c>
      <c r="BC4" s="9" t="s">
        <v>325</v>
      </c>
      <c r="BD4" s="7">
        <v>157.8216472655929</v>
      </c>
      <c r="BE4" s="7">
        <v>39.455411816398154</v>
      </c>
    </row>
    <row r="5" spans="1:58" x14ac:dyDescent="0.25">
      <c r="A5" t="s">
        <v>320</v>
      </c>
      <c r="B5" t="s">
        <v>333</v>
      </c>
      <c r="C5" s="2">
        <v>7.8910823632796312</v>
      </c>
      <c r="D5">
        <v>1</v>
      </c>
      <c r="E5">
        <v>0</v>
      </c>
      <c r="F5" s="1">
        <v>0</v>
      </c>
      <c r="G5">
        <v>0</v>
      </c>
      <c r="H5">
        <v>0</v>
      </c>
      <c r="I5">
        <f t="shared" si="0"/>
        <v>7.8910823632796312</v>
      </c>
      <c r="J5">
        <f t="shared" si="1"/>
        <v>1</v>
      </c>
      <c r="K5">
        <f t="shared" si="2"/>
        <v>0.3546099290780142</v>
      </c>
      <c r="Y5" s="9" t="s">
        <v>326</v>
      </c>
      <c r="Z5" s="1">
        <v>5.3191489361702127</v>
      </c>
      <c r="AF5" s="9" t="s">
        <v>326</v>
      </c>
      <c r="AG5" s="1">
        <v>6</v>
      </c>
      <c r="AN5" s="9" t="s">
        <v>330</v>
      </c>
      <c r="AO5" s="1">
        <v>4</v>
      </c>
      <c r="BC5" s="9" t="s">
        <v>326</v>
      </c>
      <c r="BD5" s="7">
        <v>118.36623544919473</v>
      </c>
      <c r="BE5" s="7">
        <v>0</v>
      </c>
    </row>
    <row r="6" spans="1:58" x14ac:dyDescent="0.25">
      <c r="A6" t="s">
        <v>320</v>
      </c>
      <c r="B6" t="s">
        <v>324</v>
      </c>
      <c r="C6" s="2">
        <v>315.64329453118683</v>
      </c>
      <c r="D6">
        <v>40</v>
      </c>
      <c r="E6">
        <v>16</v>
      </c>
      <c r="F6" s="1">
        <v>55.237576542957363</v>
      </c>
      <c r="G6">
        <v>7</v>
      </c>
      <c r="H6">
        <v>26</v>
      </c>
      <c r="I6">
        <f t="shared" si="0"/>
        <v>370.88087107414418</v>
      </c>
      <c r="J6">
        <f t="shared" si="1"/>
        <v>47</v>
      </c>
      <c r="K6">
        <f t="shared" si="2"/>
        <v>16.666666666666664</v>
      </c>
      <c r="Y6" s="9" t="s">
        <v>340</v>
      </c>
      <c r="Z6" s="1">
        <v>2.4822695035460995</v>
      </c>
      <c r="AF6" s="9" t="s">
        <v>328</v>
      </c>
      <c r="AG6" s="1">
        <v>3</v>
      </c>
      <c r="AN6" s="9" t="s">
        <v>335</v>
      </c>
      <c r="AO6" s="1">
        <v>4</v>
      </c>
      <c r="BC6" s="9" t="s">
        <v>340</v>
      </c>
      <c r="BD6" s="7">
        <v>55.237576542957363</v>
      </c>
      <c r="BE6" s="7">
        <v>0</v>
      </c>
    </row>
    <row r="7" spans="1:58" x14ac:dyDescent="0.25">
      <c r="A7" t="s">
        <v>320</v>
      </c>
      <c r="B7" t="s">
        <v>325</v>
      </c>
      <c r="C7" s="2">
        <v>157.8216472655929</v>
      </c>
      <c r="D7">
        <v>20</v>
      </c>
      <c r="E7">
        <v>8</v>
      </c>
      <c r="F7" s="1">
        <v>39.455411816398154</v>
      </c>
      <c r="G7">
        <v>5</v>
      </c>
      <c r="H7">
        <v>19</v>
      </c>
      <c r="I7">
        <f t="shared" si="0"/>
        <v>197.27705908199107</v>
      </c>
      <c r="J7">
        <f t="shared" si="1"/>
        <v>25</v>
      </c>
      <c r="K7">
        <f t="shared" si="2"/>
        <v>8.8652482269503547</v>
      </c>
      <c r="Y7" s="9" t="s">
        <v>328</v>
      </c>
      <c r="Z7" s="1">
        <v>2.4822695035460995</v>
      </c>
      <c r="AF7" s="9" t="s">
        <v>340</v>
      </c>
      <c r="AG7" s="1">
        <v>3</v>
      </c>
      <c r="AN7" s="9" t="s">
        <v>323</v>
      </c>
      <c r="AO7" s="1">
        <v>4</v>
      </c>
      <c r="BC7" s="9" t="s">
        <v>328</v>
      </c>
      <c r="BD7" s="7">
        <v>55.237576542957363</v>
      </c>
      <c r="BE7" s="7">
        <v>0</v>
      </c>
    </row>
    <row r="8" spans="1:58" x14ac:dyDescent="0.25">
      <c r="A8" t="s">
        <v>320</v>
      </c>
      <c r="B8" t="s">
        <v>323</v>
      </c>
      <c r="C8" s="2">
        <v>47.346494179677897</v>
      </c>
      <c r="D8">
        <v>6</v>
      </c>
      <c r="E8">
        <v>2</v>
      </c>
      <c r="F8" s="1">
        <v>7.8910823632796312</v>
      </c>
      <c r="G8">
        <v>1</v>
      </c>
      <c r="H8">
        <v>4</v>
      </c>
      <c r="I8">
        <f t="shared" si="0"/>
        <v>55.237576542957527</v>
      </c>
      <c r="J8">
        <f t="shared" si="1"/>
        <v>7</v>
      </c>
      <c r="K8">
        <f t="shared" si="2"/>
        <v>2.4822695035460995</v>
      </c>
      <c r="Y8" s="9" t="s">
        <v>323</v>
      </c>
      <c r="Z8" s="1">
        <v>2.4822695035460995</v>
      </c>
      <c r="AF8" s="9" t="s">
        <v>323</v>
      </c>
      <c r="AG8" s="1">
        <v>2</v>
      </c>
      <c r="AN8" s="9" t="s">
        <v>86</v>
      </c>
      <c r="AO8" s="1">
        <v>101</v>
      </c>
      <c r="BC8" s="9" t="s">
        <v>323</v>
      </c>
      <c r="BD8" s="7">
        <v>47.346494179677897</v>
      </c>
      <c r="BE8" s="7">
        <v>7.8910823632796312</v>
      </c>
    </row>
    <row r="9" spans="1:58" x14ac:dyDescent="0.25">
      <c r="A9" t="s">
        <v>320</v>
      </c>
      <c r="B9" t="s">
        <v>340</v>
      </c>
      <c r="C9" s="2">
        <v>55.237576542957363</v>
      </c>
      <c r="D9">
        <v>7</v>
      </c>
      <c r="E9">
        <v>3</v>
      </c>
      <c r="F9" s="1">
        <v>0</v>
      </c>
      <c r="G9">
        <v>0</v>
      </c>
      <c r="H9">
        <v>0</v>
      </c>
      <c r="I9">
        <f t="shared" si="0"/>
        <v>55.237576542957363</v>
      </c>
      <c r="J9">
        <f t="shared" si="1"/>
        <v>7</v>
      </c>
      <c r="K9">
        <f t="shared" si="2"/>
        <v>2.4822695035460995</v>
      </c>
      <c r="Y9" s="9" t="s">
        <v>335</v>
      </c>
      <c r="Z9" s="1">
        <v>0.70921985815602839</v>
      </c>
      <c r="AF9" s="9" t="s">
        <v>86</v>
      </c>
      <c r="AG9" s="1">
        <v>100</v>
      </c>
      <c r="AN9"/>
      <c r="AO9"/>
      <c r="BC9" s="9" t="s">
        <v>335</v>
      </c>
      <c r="BD9" s="7">
        <v>7.8910823632796312</v>
      </c>
      <c r="BE9" s="7">
        <v>7.8910823632796312</v>
      </c>
    </row>
    <row r="10" spans="1:58" x14ac:dyDescent="0.25">
      <c r="A10" t="s">
        <v>320</v>
      </c>
      <c r="B10" t="s">
        <v>326</v>
      </c>
      <c r="C10" s="2">
        <v>118.36623544919473</v>
      </c>
      <c r="D10">
        <v>15</v>
      </c>
      <c r="E10">
        <v>6</v>
      </c>
      <c r="F10" s="1">
        <v>0</v>
      </c>
      <c r="G10">
        <v>0</v>
      </c>
      <c r="H10">
        <v>0</v>
      </c>
      <c r="I10">
        <f t="shared" si="0"/>
        <v>118.36623544919473</v>
      </c>
      <c r="J10">
        <f t="shared" si="1"/>
        <v>15</v>
      </c>
      <c r="K10">
        <f t="shared" si="2"/>
        <v>5.3191489361702127</v>
      </c>
      <c r="Y10" s="9" t="s">
        <v>333</v>
      </c>
      <c r="Z10" s="1">
        <v>0.3546099290780142</v>
      </c>
      <c r="AF10"/>
      <c r="AG10"/>
      <c r="AN10"/>
      <c r="AO10"/>
      <c r="BC10" s="9" t="s">
        <v>333</v>
      </c>
      <c r="BD10" s="7">
        <v>7.8910823632796312</v>
      </c>
      <c r="BE10" s="7">
        <v>0</v>
      </c>
    </row>
    <row r="11" spans="1:58" x14ac:dyDescent="0.25">
      <c r="A11" t="s">
        <v>320</v>
      </c>
      <c r="B11" t="s">
        <v>322</v>
      </c>
      <c r="C11" s="2">
        <v>1246.7910133981841</v>
      </c>
      <c r="D11">
        <v>158</v>
      </c>
      <c r="E11">
        <v>62</v>
      </c>
      <c r="F11" s="1">
        <v>94.692988359355795</v>
      </c>
      <c r="G11">
        <v>12</v>
      </c>
      <c r="H11">
        <v>44</v>
      </c>
      <c r="I11">
        <f t="shared" si="0"/>
        <v>1341.4840017575398</v>
      </c>
      <c r="J11">
        <f t="shared" si="1"/>
        <v>170</v>
      </c>
      <c r="K11">
        <f t="shared" si="2"/>
        <v>60.283687943262407</v>
      </c>
      <c r="Y11" s="9" t="s">
        <v>330</v>
      </c>
      <c r="Z11" s="1">
        <v>0.3546099290780142</v>
      </c>
      <c r="AF11"/>
      <c r="AG11"/>
      <c r="AN11"/>
      <c r="AO11"/>
      <c r="BC11" s="9" t="s">
        <v>86</v>
      </c>
      <c r="BD11" s="7">
        <v>2012.2260026363106</v>
      </c>
      <c r="BE11" s="7">
        <v>205.16814144527058</v>
      </c>
    </row>
    <row r="12" spans="1:58" x14ac:dyDescent="0.25">
      <c r="Y12" s="9" t="s">
        <v>86</v>
      </c>
      <c r="Z12" s="1">
        <v>100</v>
      </c>
      <c r="AF12"/>
      <c r="AG12"/>
      <c r="AN12"/>
      <c r="AO12"/>
    </row>
    <row r="13" spans="1:58" x14ac:dyDescent="0.25">
      <c r="Z13"/>
    </row>
    <row r="14" spans="1:58" x14ac:dyDescent="0.25">
      <c r="Z14"/>
    </row>
    <row r="15" spans="1:58" x14ac:dyDescent="0.25">
      <c r="Z15"/>
    </row>
    <row r="16" spans="1:58" x14ac:dyDescent="0.25">
      <c r="Z16"/>
    </row>
    <row r="17" spans="26:30" x14ac:dyDescent="0.25">
      <c r="Z17"/>
    </row>
    <row r="18" spans="26:30" x14ac:dyDescent="0.25">
      <c r="Z18"/>
    </row>
    <row r="19" spans="26:30" x14ac:dyDescent="0.25">
      <c r="Z19"/>
    </row>
    <row r="20" spans="26:30" x14ac:dyDescent="0.25">
      <c r="Z20"/>
    </row>
    <row r="21" spans="26:30" x14ac:dyDescent="0.25">
      <c r="Z21"/>
    </row>
    <row r="22" spans="26:30" x14ac:dyDescent="0.25">
      <c r="Z22"/>
    </row>
    <row r="23" spans="26:30" x14ac:dyDescent="0.25">
      <c r="Z23"/>
    </row>
    <row r="24" spans="26:30" x14ac:dyDescent="0.25">
      <c r="Z24"/>
    </row>
    <row r="25" spans="26:30" x14ac:dyDescent="0.25">
      <c r="Z25"/>
    </row>
    <row r="26" spans="26:30" x14ac:dyDescent="0.25">
      <c r="Z26"/>
    </row>
    <row r="27" spans="26:30" x14ac:dyDescent="0.25">
      <c r="Z27"/>
    </row>
    <row r="28" spans="26:30" x14ac:dyDescent="0.25">
      <c r="Z28"/>
    </row>
    <row r="30" spans="26:30" x14ac:dyDescent="0.25">
      <c r="Z30"/>
      <c r="AA30"/>
      <c r="AB30"/>
      <c r="AC30"/>
      <c r="AD30"/>
    </row>
    <row r="31" spans="26:30" x14ac:dyDescent="0.25">
      <c r="Z31"/>
      <c r="AA31"/>
      <c r="AB31"/>
      <c r="AC31"/>
      <c r="AD31"/>
    </row>
    <row r="32" spans="26:30" x14ac:dyDescent="0.25">
      <c r="Z32"/>
      <c r="AA32"/>
      <c r="AB32"/>
      <c r="AC32"/>
      <c r="AD32"/>
    </row>
    <row r="33" spans="26:53" x14ac:dyDescent="0.25">
      <c r="Z33"/>
      <c r="AA33"/>
      <c r="AB33"/>
      <c r="AC33"/>
      <c r="AD33"/>
    </row>
    <row r="34" spans="26:53" x14ac:dyDescent="0.25">
      <c r="Z34"/>
      <c r="AA34"/>
      <c r="AB34"/>
      <c r="AC34"/>
      <c r="AD34"/>
    </row>
    <row r="35" spans="26:53" x14ac:dyDescent="0.25">
      <c r="Z35"/>
      <c r="AA35"/>
      <c r="AB35"/>
      <c r="AC35"/>
      <c r="AD35"/>
    </row>
    <row r="36" spans="26:53" x14ac:dyDescent="0.25">
      <c r="Z36"/>
      <c r="AA36"/>
      <c r="AB36"/>
      <c r="AC36"/>
      <c r="AD36"/>
    </row>
    <row r="43" spans="26:53" x14ac:dyDescent="0.25"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</row>
    <row r="44" spans="26:53" x14ac:dyDescent="0.25"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26:53" x14ac:dyDescent="0.25"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26:53" x14ac:dyDescent="0.25"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</row>
    <row r="47" spans="26:53" x14ac:dyDescent="0.25"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</row>
    <row r="48" spans="26:53" x14ac:dyDescent="0.25"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</row>
    <row r="49" spans="31:53" x14ac:dyDescent="0.25"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</row>
    <row r="50" spans="31:53" x14ac:dyDescent="0.25"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</row>
    <row r="51" spans="31:53" x14ac:dyDescent="0.25"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</row>
    <row r="66" spans="31:53" x14ac:dyDescent="0.25"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</row>
    <row r="67" spans="31:53" x14ac:dyDescent="0.25"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</row>
    <row r="68" spans="31:53" x14ac:dyDescent="0.25"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</row>
    <row r="69" spans="31:53" x14ac:dyDescent="0.25"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</row>
    <row r="70" spans="31:53" x14ac:dyDescent="0.25"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</row>
    <row r="71" spans="31:53" x14ac:dyDescent="0.25"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</row>
    <row r="72" spans="31:53" x14ac:dyDescent="0.25"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</row>
    <row r="73" spans="31:53" x14ac:dyDescent="0.25"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</row>
    <row r="74" spans="31:53" x14ac:dyDescent="0.25"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T4"/>
  <sheetViews>
    <sheetView workbookViewId="0">
      <selection activeCell="R13" sqref="R13"/>
    </sheetView>
  </sheetViews>
  <sheetFormatPr defaultRowHeight="15" x14ac:dyDescent="0.25"/>
  <cols>
    <col min="1" max="1" width="17.7109375" customWidth="1"/>
    <col min="2" max="2" width="21" customWidth="1"/>
    <col min="12" max="12" width="18.140625" customWidth="1"/>
    <col min="13" max="13" width="13.28515625" customWidth="1"/>
    <col min="14" max="14" width="21.28515625" customWidth="1"/>
    <col min="18" max="18" width="20.42578125" bestFit="1" customWidth="1"/>
    <col min="19" max="20" width="12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220</v>
      </c>
      <c r="C2">
        <v>2012.226002636309</v>
      </c>
      <c r="D2">
        <v>1499.305649023132</v>
      </c>
      <c r="E2">
        <v>3113.8359852701365</v>
      </c>
      <c r="F2">
        <v>505.13089869862972</v>
      </c>
      <c r="G2">
        <v>154.74583775334173</v>
      </c>
      <c r="H2">
        <v>3036.6789479968656</v>
      </c>
      <c r="I2">
        <v>987.77305727575435</v>
      </c>
      <c r="J2">
        <v>2521.592066917191</v>
      </c>
      <c r="K2">
        <v>1502.8599383554292</v>
      </c>
      <c r="L2">
        <v>29</v>
      </c>
      <c r="M2">
        <v>38</v>
      </c>
      <c r="N2" s="19">
        <v>25.103089714417504</v>
      </c>
      <c r="O2">
        <f>J2-C2</f>
        <v>509.36606428088203</v>
      </c>
      <c r="P2">
        <f>H2-C2</f>
        <v>1024.4529453605567</v>
      </c>
      <c r="R2" s="9" t="s">
        <v>220</v>
      </c>
      <c r="S2" s="7">
        <v>2012.226002636309</v>
      </c>
      <c r="T2" s="7">
        <v>2012.226002636309</v>
      </c>
    </row>
    <row r="3" spans="1:20" x14ac:dyDescent="0.25">
      <c r="A3" t="s">
        <v>320</v>
      </c>
      <c r="B3" t="s">
        <v>221</v>
      </c>
      <c r="C3">
        <v>213.05922380855031</v>
      </c>
      <c r="D3">
        <v>299.86112980462639</v>
      </c>
      <c r="E3">
        <v>278.06137312319436</v>
      </c>
      <c r="F3">
        <v>45.107511109615828</v>
      </c>
      <c r="G3">
        <v>130.50895809751628</v>
      </c>
      <c r="H3">
        <v>304.54149648912073</v>
      </c>
      <c r="I3">
        <v>121.57695112797927</v>
      </c>
      <c r="J3">
        <v>258.54492951890114</v>
      </c>
      <c r="K3">
        <v>167.57351809819886</v>
      </c>
      <c r="L3">
        <v>17</v>
      </c>
      <c r="M3">
        <v>38</v>
      </c>
      <c r="N3" s="19">
        <v>21.171348652874233</v>
      </c>
      <c r="O3">
        <f>J3-C3</f>
        <v>45.485705710350828</v>
      </c>
      <c r="P3">
        <f>H3-C3</f>
        <v>91.482272680570418</v>
      </c>
      <c r="R3" s="9" t="s">
        <v>221</v>
      </c>
      <c r="S3" s="7">
        <v>213.05922380855031</v>
      </c>
      <c r="T3" s="7">
        <v>213.05922380855031</v>
      </c>
    </row>
    <row r="4" spans="1:20" x14ac:dyDescent="0.25">
      <c r="A4" t="s">
        <v>320</v>
      </c>
      <c r="B4" t="s">
        <v>256</v>
      </c>
      <c r="C4">
        <v>2225.2852264448579</v>
      </c>
      <c r="D4">
        <v>1799.1667788277582</v>
      </c>
      <c r="E4">
        <v>3179.2707212768419</v>
      </c>
      <c r="F4">
        <v>515.74581456495366</v>
      </c>
      <c r="G4">
        <v>142.87025696728693</v>
      </c>
      <c r="H4">
        <v>3271.2662189948178</v>
      </c>
      <c r="I4">
        <v>1179.3042338949024</v>
      </c>
      <c r="J4">
        <v>2745.3552051594679</v>
      </c>
      <c r="K4">
        <v>1705.2152477302525</v>
      </c>
      <c r="L4">
        <v>30</v>
      </c>
      <c r="M4">
        <v>38</v>
      </c>
      <c r="N4" s="19">
        <v>23.17661612255052</v>
      </c>
      <c r="O4">
        <f>J4-C4</f>
        <v>520.06997871460999</v>
      </c>
      <c r="P4">
        <f>H4-C4</f>
        <v>1045.9809925499599</v>
      </c>
      <c r="R4" s="9" t="s">
        <v>256</v>
      </c>
      <c r="S4" s="7">
        <v>2225.2852264448579</v>
      </c>
      <c r="T4" s="7">
        <v>2225.2852264448579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topLeftCell="J4" zoomScale="80" zoomScaleNormal="80" workbookViewId="0">
      <selection activeCell="AN56" sqref="AN56"/>
    </sheetView>
  </sheetViews>
  <sheetFormatPr defaultRowHeight="15" x14ac:dyDescent="0.25"/>
  <cols>
    <col min="1" max="1" width="15" bestFit="1" customWidth="1"/>
    <col min="2" max="2" width="16.140625" bestFit="1" customWidth="1"/>
    <col min="3" max="3" width="24.140625" bestFit="1" customWidth="1"/>
    <col min="4" max="4" width="23.5703125" customWidth="1"/>
    <col min="5" max="5" width="14.85546875" customWidth="1"/>
    <col min="6" max="6" width="10.140625" customWidth="1"/>
    <col min="7" max="7" width="12.28515625" customWidth="1"/>
    <col min="8" max="8" width="13" customWidth="1"/>
    <col min="9" max="9" width="12.140625" customWidth="1"/>
    <col min="10" max="10" width="28.42578125" bestFit="1" customWidth="1"/>
    <col min="11" max="11" width="25.5703125" customWidth="1"/>
    <col min="12" max="12" width="35.7109375" bestFit="1" customWidth="1"/>
    <col min="13" max="13" width="19.28515625" bestFit="1" customWidth="1"/>
    <col min="14" max="14" width="20.85546875" bestFit="1" customWidth="1"/>
    <col min="15" max="15" width="27.85546875" bestFit="1" customWidth="1"/>
    <col min="17" max="17" width="35.7109375" bestFit="1" customWidth="1"/>
    <col min="18" max="19" width="15.5703125" customWidth="1"/>
    <col min="20" max="20" width="16.5703125" bestFit="1" customWidth="1"/>
    <col min="21" max="22" width="15.85546875" bestFit="1" customWidth="1"/>
    <col min="23" max="23" width="6.42578125" customWidth="1"/>
    <col min="24" max="24" width="14.42578125" bestFit="1" customWidth="1"/>
    <col min="25" max="25" width="12.5703125" bestFit="1" customWidth="1"/>
    <col min="26" max="26" width="12.140625" bestFit="1" customWidth="1"/>
    <col min="27" max="27" width="11.28515625" bestFit="1" customWidth="1"/>
    <col min="28" max="28" width="15.7109375" bestFit="1" customWidth="1"/>
    <col min="29" max="29" width="15.85546875" bestFit="1" customWidth="1"/>
    <col min="30" max="30" width="11.140625" bestFit="1" customWidth="1"/>
    <col min="31" max="31" width="17.7109375" bestFit="1" customWidth="1"/>
    <col min="32" max="33" width="14" bestFit="1" customWidth="1"/>
    <col min="34" max="34" width="16.7109375" bestFit="1" customWidth="1"/>
    <col min="35" max="35" width="11.85546875" bestFit="1" customWidth="1"/>
    <col min="36" max="36" width="16.85546875" bestFit="1" customWidth="1"/>
    <col min="37" max="37" width="14.5703125" bestFit="1" customWidth="1"/>
    <col min="38" max="38" width="4.7109375" customWidth="1"/>
    <col min="39" max="39" width="16.85546875" bestFit="1" customWidth="1"/>
    <col min="40" max="40" width="10" bestFit="1" customWidth="1"/>
    <col min="41" max="42" width="15.85546875" customWidth="1"/>
    <col min="43" max="45" width="15.5703125" customWidth="1"/>
    <col min="46" max="46" width="22.28515625" bestFit="1" customWidth="1"/>
    <col min="47" max="47" width="16" bestFit="1" customWidth="1"/>
    <col min="48" max="48" width="18" bestFit="1" customWidth="1"/>
    <col min="49" max="49" width="14.7109375" bestFit="1" customWidth="1"/>
    <col min="50" max="50" width="15.7109375" bestFit="1" customWidth="1"/>
    <col min="51" max="51" width="13.85546875" bestFit="1" customWidth="1"/>
    <col min="52" max="52" width="19" bestFit="1" customWidth="1"/>
    <col min="53" max="53" width="9.85546875" bestFit="1" customWidth="1"/>
    <col min="54" max="54" width="13.85546875" bestFit="1" customWidth="1"/>
    <col min="55" max="55" width="17" bestFit="1" customWidth="1"/>
    <col min="56" max="56" width="10" bestFit="1" customWidth="1"/>
    <col min="57" max="57" width="10.28515625" bestFit="1" customWidth="1"/>
    <col min="58" max="58" width="10.5703125" bestFit="1" customWidth="1"/>
    <col min="59" max="59" width="13.28515625" bestFit="1" customWidth="1"/>
    <col min="60" max="60" width="6" customWidth="1"/>
    <col min="61" max="61" width="14.140625" bestFit="1" customWidth="1"/>
    <col min="62" max="62" width="10.140625" bestFit="1" customWidth="1"/>
    <col min="63" max="63" width="13.42578125" bestFit="1" customWidth="1"/>
    <col min="64" max="64" width="11.7109375" bestFit="1" customWidth="1"/>
    <col min="65" max="65" width="19.7109375" bestFit="1" customWidth="1"/>
    <col min="66" max="66" width="11.85546875" bestFit="1" customWidth="1"/>
    <col min="67" max="67" width="10.28515625" bestFit="1" customWidth="1"/>
    <col min="68" max="68" width="9.5703125" bestFit="1" customWidth="1"/>
    <col min="69" max="69" width="11.42578125" bestFit="1" customWidth="1"/>
    <col min="70" max="70" width="10.5703125" bestFit="1" customWidth="1"/>
    <col min="71" max="71" width="16" bestFit="1" customWidth="1"/>
    <col min="72" max="72" width="15.42578125" bestFit="1" customWidth="1"/>
    <col min="73" max="73" width="12.140625" bestFit="1" customWidth="1"/>
    <col min="74" max="74" width="11.85546875" bestFit="1" customWidth="1"/>
    <col min="75" max="75" width="7.28515625" customWidth="1"/>
    <col min="76" max="76" width="24.140625" bestFit="1" customWidth="1"/>
    <col min="77" max="77" width="18.85546875" bestFit="1" customWidth="1"/>
    <col min="78" max="78" width="9.7109375" bestFit="1" customWidth="1"/>
    <col min="79" max="79" width="13.5703125" bestFit="1" customWidth="1"/>
    <col min="80" max="80" width="15.85546875" bestFit="1" customWidth="1"/>
    <col min="81" max="81" width="6.42578125" customWidth="1"/>
    <col min="82" max="82" width="14.42578125" bestFit="1" customWidth="1"/>
    <col min="83" max="83" width="12.5703125" bestFit="1" customWidth="1"/>
    <col min="84" max="84" width="12.140625" bestFit="1" customWidth="1"/>
    <col min="85" max="85" width="11.28515625" bestFit="1" customWidth="1"/>
    <col min="86" max="86" width="15.7109375" bestFit="1" customWidth="1"/>
    <col min="87" max="87" width="15.85546875" bestFit="1" customWidth="1"/>
    <col min="88" max="88" width="11.140625" bestFit="1" customWidth="1"/>
    <col min="89" max="89" width="17.7109375" bestFit="1" customWidth="1"/>
    <col min="90" max="91" width="14" bestFit="1" customWidth="1"/>
    <col min="92" max="92" width="16.7109375" bestFit="1" customWidth="1"/>
    <col min="93" max="93" width="11.85546875" bestFit="1" customWidth="1"/>
    <col min="94" max="94" width="16.85546875" bestFit="1" customWidth="1"/>
    <col min="95" max="95" width="14.5703125" bestFit="1" customWidth="1"/>
    <col min="96" max="96" width="4.7109375" customWidth="1"/>
    <col min="97" max="97" width="16.85546875" bestFit="1" customWidth="1"/>
    <col min="98" max="98" width="10" bestFit="1" customWidth="1"/>
    <col min="99" max="99" width="15.5703125" bestFit="1" customWidth="1"/>
    <col min="100" max="100" width="8.5703125" customWidth="1"/>
    <col min="101" max="101" width="18.5703125" bestFit="1" customWidth="1"/>
    <col min="102" max="102" width="11.5703125" bestFit="1" customWidth="1"/>
    <col min="103" max="103" width="16.28515625" bestFit="1" customWidth="1"/>
    <col min="104" max="104" width="22.28515625" bestFit="1" customWidth="1"/>
    <col min="105" max="105" width="16" bestFit="1" customWidth="1"/>
    <col min="106" max="106" width="18" bestFit="1" customWidth="1"/>
    <col min="107" max="107" width="14.7109375" bestFit="1" customWidth="1"/>
    <col min="108" max="108" width="15.7109375" bestFit="1" customWidth="1"/>
    <col min="109" max="109" width="13.85546875" bestFit="1" customWidth="1"/>
    <col min="110" max="110" width="19" bestFit="1" customWidth="1"/>
    <col min="111" max="111" width="9.85546875" bestFit="1" customWidth="1"/>
    <col min="112" max="112" width="13.85546875" bestFit="1" customWidth="1"/>
    <col min="113" max="113" width="17" bestFit="1" customWidth="1"/>
    <col min="114" max="114" width="10" bestFit="1" customWidth="1"/>
    <col min="115" max="115" width="10.28515625" bestFit="1" customWidth="1"/>
    <col min="116" max="116" width="10.5703125" bestFit="1" customWidth="1"/>
    <col min="117" max="117" width="13.28515625" bestFit="1" customWidth="1"/>
    <col min="118" max="118" width="6" customWidth="1"/>
    <col min="119" max="119" width="14.140625" bestFit="1" customWidth="1"/>
    <col min="120" max="120" width="10.140625" bestFit="1" customWidth="1"/>
    <col min="121" max="121" width="13.42578125" bestFit="1" customWidth="1"/>
    <col min="122" max="122" width="11.7109375" bestFit="1" customWidth="1"/>
    <col min="123" max="123" width="19.7109375" bestFit="1" customWidth="1"/>
    <col min="124" max="124" width="11.85546875" bestFit="1" customWidth="1"/>
    <col min="125" max="125" width="10.28515625" bestFit="1" customWidth="1"/>
    <col min="126" max="126" width="9.5703125" bestFit="1" customWidth="1"/>
    <col min="127" max="127" width="11.42578125" bestFit="1" customWidth="1"/>
    <col min="128" max="128" width="10.5703125" bestFit="1" customWidth="1"/>
    <col min="129" max="129" width="16" bestFit="1" customWidth="1"/>
    <col min="130" max="130" width="15.42578125" bestFit="1" customWidth="1"/>
    <col min="131" max="131" width="12.140625" bestFit="1" customWidth="1"/>
    <col min="132" max="132" width="11.85546875" bestFit="1" customWidth="1"/>
    <col min="133" max="133" width="7.28515625" customWidth="1"/>
    <col min="134" max="134" width="24.140625" bestFit="1" customWidth="1"/>
    <col min="135" max="135" width="18.85546875" bestFit="1" customWidth="1"/>
    <col min="136" max="136" width="9.7109375" bestFit="1" customWidth="1"/>
    <col min="137" max="137" width="13.5703125" bestFit="1" customWidth="1"/>
    <col min="138" max="138" width="15.85546875" bestFit="1" customWidth="1"/>
    <col min="139" max="139" width="6.42578125" customWidth="1"/>
    <col min="140" max="140" width="14.42578125" bestFit="1" customWidth="1"/>
    <col min="141" max="141" width="12.5703125" bestFit="1" customWidth="1"/>
    <col min="142" max="142" width="12.140625" bestFit="1" customWidth="1"/>
    <col min="143" max="143" width="11.28515625" bestFit="1" customWidth="1"/>
    <col min="144" max="144" width="15.7109375" bestFit="1" customWidth="1"/>
    <col min="145" max="145" width="15.85546875" bestFit="1" customWidth="1"/>
    <col min="146" max="146" width="11.140625" bestFit="1" customWidth="1"/>
    <col min="147" max="147" width="17.7109375" bestFit="1" customWidth="1"/>
    <col min="148" max="149" width="14" bestFit="1" customWidth="1"/>
    <col min="150" max="150" width="16.7109375" bestFit="1" customWidth="1"/>
    <col min="151" max="151" width="11.85546875" bestFit="1" customWidth="1"/>
    <col min="152" max="152" width="16.85546875" bestFit="1" customWidth="1"/>
    <col min="153" max="153" width="14.5703125" bestFit="1" customWidth="1"/>
    <col min="154" max="154" width="4.7109375" customWidth="1"/>
    <col min="155" max="155" width="16.85546875" bestFit="1" customWidth="1"/>
    <col min="156" max="156" width="10" bestFit="1" customWidth="1"/>
    <col min="157" max="157" width="15.5703125" bestFit="1" customWidth="1"/>
    <col min="158" max="158" width="8.5703125" customWidth="1"/>
    <col min="159" max="159" width="18.5703125" bestFit="1" customWidth="1"/>
    <col min="160" max="160" width="11.5703125" bestFit="1" customWidth="1"/>
    <col min="161" max="161" width="16.28515625" bestFit="1" customWidth="1"/>
    <col min="162" max="162" width="22.28515625" bestFit="1" customWidth="1"/>
    <col min="163" max="163" width="16" bestFit="1" customWidth="1"/>
    <col min="164" max="164" width="18" bestFit="1" customWidth="1"/>
    <col min="165" max="165" width="14.7109375" bestFit="1" customWidth="1"/>
    <col min="166" max="166" width="15.7109375" bestFit="1" customWidth="1"/>
    <col min="167" max="167" width="13.85546875" bestFit="1" customWidth="1"/>
    <col min="168" max="168" width="19" bestFit="1" customWidth="1"/>
    <col min="169" max="169" width="9.85546875" bestFit="1" customWidth="1"/>
    <col min="170" max="170" width="13.85546875" bestFit="1" customWidth="1"/>
    <col min="171" max="171" width="17" bestFit="1" customWidth="1"/>
    <col min="172" max="172" width="10" bestFit="1" customWidth="1"/>
    <col min="173" max="173" width="10.28515625" bestFit="1" customWidth="1"/>
    <col min="174" max="174" width="10.5703125" bestFit="1" customWidth="1"/>
    <col min="175" max="175" width="13.28515625" bestFit="1" customWidth="1"/>
    <col min="176" max="176" width="6" customWidth="1"/>
    <col min="177" max="177" width="14.140625" bestFit="1" customWidth="1"/>
    <col min="178" max="178" width="10.140625" bestFit="1" customWidth="1"/>
    <col min="179" max="179" width="13.42578125" bestFit="1" customWidth="1"/>
    <col min="180" max="180" width="11.7109375" bestFit="1" customWidth="1"/>
    <col min="181" max="181" width="19.7109375" bestFit="1" customWidth="1"/>
    <col min="182" max="182" width="11.85546875" bestFit="1" customWidth="1"/>
    <col min="183" max="183" width="10.28515625" bestFit="1" customWidth="1"/>
    <col min="184" max="184" width="9.5703125" bestFit="1" customWidth="1"/>
    <col min="185" max="185" width="11.42578125" bestFit="1" customWidth="1"/>
    <col min="186" max="186" width="10.5703125" bestFit="1" customWidth="1"/>
    <col min="187" max="187" width="16" bestFit="1" customWidth="1"/>
    <col min="188" max="188" width="15.42578125" bestFit="1" customWidth="1"/>
    <col min="189" max="189" width="12.140625" bestFit="1" customWidth="1"/>
    <col min="190" max="190" width="11.85546875" bestFit="1" customWidth="1"/>
    <col min="191" max="191" width="7.28515625" customWidth="1"/>
    <col min="192" max="192" width="24.140625" bestFit="1" customWidth="1"/>
    <col min="193" max="193" width="18.85546875" bestFit="1" customWidth="1"/>
    <col min="194" max="194" width="9.7109375" bestFit="1" customWidth="1"/>
    <col min="195" max="195" width="13.5703125" bestFit="1" customWidth="1"/>
    <col min="196" max="196" width="15.85546875" bestFit="1" customWidth="1"/>
    <col min="197" max="197" width="6.42578125" customWidth="1"/>
    <col min="198" max="198" width="14.42578125" bestFit="1" customWidth="1"/>
    <col min="199" max="199" width="12.5703125" bestFit="1" customWidth="1"/>
    <col min="200" max="200" width="12.140625" bestFit="1" customWidth="1"/>
    <col min="201" max="201" width="11.28515625" bestFit="1" customWidth="1"/>
    <col min="202" max="202" width="15.7109375" bestFit="1" customWidth="1"/>
    <col min="203" max="203" width="15.85546875" bestFit="1" customWidth="1"/>
    <col min="204" max="204" width="11.140625" bestFit="1" customWidth="1"/>
    <col min="205" max="205" width="17.7109375" bestFit="1" customWidth="1"/>
    <col min="206" max="207" width="14" bestFit="1" customWidth="1"/>
    <col min="208" max="208" width="16.7109375" bestFit="1" customWidth="1"/>
    <col min="209" max="209" width="11.85546875" bestFit="1" customWidth="1"/>
    <col min="210" max="210" width="16.85546875" bestFit="1" customWidth="1"/>
    <col min="211" max="211" width="14.5703125" bestFit="1" customWidth="1"/>
    <col min="212" max="212" width="4.7109375" customWidth="1"/>
    <col min="213" max="213" width="16.85546875" bestFit="1" customWidth="1"/>
    <col min="214" max="214" width="10" bestFit="1" customWidth="1"/>
    <col min="215" max="215" width="15.5703125" bestFit="1" customWidth="1"/>
    <col min="216" max="216" width="8.5703125" customWidth="1"/>
    <col min="217" max="217" width="18.5703125" bestFit="1" customWidth="1"/>
    <col min="218" max="218" width="11.5703125" bestFit="1" customWidth="1"/>
    <col min="219" max="219" width="16.28515625" bestFit="1" customWidth="1"/>
    <col min="220" max="220" width="22.28515625" bestFit="1" customWidth="1"/>
    <col min="221" max="221" width="16" bestFit="1" customWidth="1"/>
    <col min="222" max="222" width="18" bestFit="1" customWidth="1"/>
    <col min="223" max="223" width="14.7109375" bestFit="1" customWidth="1"/>
    <col min="224" max="224" width="15.7109375" bestFit="1" customWidth="1"/>
    <col min="225" max="225" width="13.85546875" bestFit="1" customWidth="1"/>
    <col min="226" max="226" width="19" bestFit="1" customWidth="1"/>
    <col min="227" max="227" width="9.85546875" bestFit="1" customWidth="1"/>
    <col min="228" max="228" width="13.85546875" bestFit="1" customWidth="1"/>
    <col min="229" max="229" width="17" bestFit="1" customWidth="1"/>
    <col min="230" max="230" width="10" bestFit="1" customWidth="1"/>
    <col min="231" max="231" width="10.28515625" bestFit="1" customWidth="1"/>
    <col min="232" max="232" width="10.5703125" bestFit="1" customWidth="1"/>
    <col min="233" max="233" width="13.28515625" bestFit="1" customWidth="1"/>
    <col min="234" max="234" width="6" customWidth="1"/>
    <col min="235" max="235" width="14.140625" bestFit="1" customWidth="1"/>
    <col min="236" max="236" width="10.140625" bestFit="1" customWidth="1"/>
    <col min="237" max="237" width="13.42578125" bestFit="1" customWidth="1"/>
    <col min="238" max="238" width="11.7109375" bestFit="1" customWidth="1"/>
    <col min="239" max="239" width="19.7109375" bestFit="1" customWidth="1"/>
    <col min="240" max="240" width="11.85546875" bestFit="1" customWidth="1"/>
    <col min="241" max="241" width="10.28515625" bestFit="1" customWidth="1"/>
    <col min="242" max="242" width="9.5703125" bestFit="1" customWidth="1"/>
    <col min="243" max="243" width="11.42578125" bestFit="1" customWidth="1"/>
    <col min="244" max="244" width="10.5703125" bestFit="1" customWidth="1"/>
    <col min="245" max="245" width="16" bestFit="1" customWidth="1"/>
    <col min="246" max="246" width="15.42578125" bestFit="1" customWidth="1"/>
    <col min="247" max="247" width="12.140625" bestFit="1" customWidth="1"/>
    <col min="248" max="248" width="11.85546875" bestFit="1" customWidth="1"/>
    <col min="249" max="249" width="7.28515625" customWidth="1"/>
    <col min="250" max="251" width="19.5703125" bestFit="1" customWidth="1"/>
    <col min="252" max="252" width="20.5703125" bestFit="1" customWidth="1"/>
    <col min="253" max="253" width="19.85546875" bestFit="1" customWidth="1"/>
  </cols>
  <sheetData>
    <row r="1" spans="1:21" x14ac:dyDescent="0.25">
      <c r="A1" t="s">
        <v>1</v>
      </c>
      <c r="B1" t="s">
        <v>301</v>
      </c>
      <c r="C1" t="s">
        <v>0</v>
      </c>
      <c r="D1" t="s">
        <v>307</v>
      </c>
      <c r="E1" t="s">
        <v>302</v>
      </c>
      <c r="F1" t="s">
        <v>303</v>
      </c>
      <c r="G1" t="s">
        <v>304</v>
      </c>
      <c r="H1" t="s">
        <v>305</v>
      </c>
      <c r="I1" t="s">
        <v>306</v>
      </c>
      <c r="J1" t="s">
        <v>308</v>
      </c>
      <c r="K1" t="s">
        <v>0</v>
      </c>
      <c r="L1" s="8" t="s">
        <v>0</v>
      </c>
      <c r="M1" t="s">
        <v>313</v>
      </c>
      <c r="N1" t="s">
        <v>314</v>
      </c>
      <c r="O1" t="s">
        <v>315</v>
      </c>
      <c r="Q1" s="8" t="s">
        <v>0</v>
      </c>
      <c r="R1" t="s">
        <v>309</v>
      </c>
      <c r="S1" t="s">
        <v>310</v>
      </c>
      <c r="T1" t="s">
        <v>311</v>
      </c>
      <c r="U1" t="s">
        <v>312</v>
      </c>
    </row>
    <row r="2" spans="1:21" x14ac:dyDescent="0.25">
      <c r="A2" t="s">
        <v>320</v>
      </c>
      <c r="B2" t="s">
        <v>341</v>
      </c>
      <c r="C2" t="s">
        <v>336</v>
      </c>
      <c r="D2">
        <v>1</v>
      </c>
      <c r="E2">
        <v>0.52631578947368418</v>
      </c>
      <c r="F2">
        <v>0</v>
      </c>
      <c r="G2">
        <v>0</v>
      </c>
      <c r="H2">
        <v>0</v>
      </c>
      <c r="I2">
        <v>0.2</v>
      </c>
      <c r="J2">
        <v>4</v>
      </c>
      <c r="K2" t="s">
        <v>336</v>
      </c>
      <c r="L2" s="9" t="s">
        <v>300</v>
      </c>
      <c r="M2" s="7"/>
      <c r="N2" s="7"/>
      <c r="O2" s="7"/>
      <c r="Q2" s="9" t="s">
        <v>362</v>
      </c>
      <c r="R2" s="7"/>
      <c r="S2" s="7"/>
      <c r="T2" s="7"/>
      <c r="U2" s="7"/>
    </row>
    <row r="3" spans="1:21" x14ac:dyDescent="0.25">
      <c r="A3" t="s">
        <v>320</v>
      </c>
      <c r="B3" t="s">
        <v>341</v>
      </c>
      <c r="C3" t="s">
        <v>334</v>
      </c>
      <c r="D3">
        <v>2</v>
      </c>
      <c r="E3">
        <v>0.78947368421052633</v>
      </c>
      <c r="F3">
        <v>0</v>
      </c>
      <c r="G3">
        <v>0</v>
      </c>
      <c r="H3">
        <v>0.3</v>
      </c>
      <c r="I3">
        <v>0</v>
      </c>
      <c r="J3">
        <v>4</v>
      </c>
      <c r="K3" t="s">
        <v>334</v>
      </c>
      <c r="L3" s="21" t="s">
        <v>300</v>
      </c>
      <c r="M3" s="7"/>
      <c r="N3" s="7"/>
      <c r="O3" s="7"/>
      <c r="Q3" s="21" t="s">
        <v>363</v>
      </c>
      <c r="R3" s="7">
        <v>0.03</v>
      </c>
      <c r="S3" s="7">
        <v>0</v>
      </c>
      <c r="T3" s="7">
        <v>0</v>
      </c>
      <c r="U3" s="7">
        <v>0</v>
      </c>
    </row>
    <row r="4" spans="1:21" x14ac:dyDescent="0.25">
      <c r="A4" t="s">
        <v>320</v>
      </c>
      <c r="B4" t="s">
        <v>341</v>
      </c>
      <c r="C4" t="s">
        <v>342</v>
      </c>
      <c r="D4">
        <v>1</v>
      </c>
      <c r="E4">
        <v>0.26315789473684209</v>
      </c>
      <c r="F4">
        <v>0</v>
      </c>
      <c r="G4">
        <v>0.1</v>
      </c>
      <c r="H4">
        <v>0</v>
      </c>
      <c r="I4">
        <v>0</v>
      </c>
      <c r="J4">
        <v>4</v>
      </c>
      <c r="K4" t="s">
        <v>342</v>
      </c>
      <c r="L4" s="9" t="s">
        <v>341</v>
      </c>
      <c r="M4" s="7"/>
      <c r="N4" s="7"/>
      <c r="O4" s="7"/>
      <c r="Q4" s="21" t="s">
        <v>364</v>
      </c>
      <c r="R4" s="7">
        <v>0</v>
      </c>
      <c r="S4" s="7">
        <v>0</v>
      </c>
      <c r="T4" s="7">
        <v>0.1</v>
      </c>
      <c r="U4" s="7">
        <v>0</v>
      </c>
    </row>
    <row r="5" spans="1:21" x14ac:dyDescent="0.25">
      <c r="A5" t="s">
        <v>320</v>
      </c>
      <c r="B5" t="s">
        <v>341</v>
      </c>
      <c r="C5" t="s">
        <v>328</v>
      </c>
      <c r="D5">
        <v>5</v>
      </c>
      <c r="E5">
        <v>2.5</v>
      </c>
      <c r="F5">
        <v>0</v>
      </c>
      <c r="G5">
        <v>0.65</v>
      </c>
      <c r="H5">
        <v>0.15</v>
      </c>
      <c r="I5">
        <v>0.15</v>
      </c>
      <c r="J5">
        <v>4</v>
      </c>
      <c r="K5" t="s">
        <v>328</v>
      </c>
      <c r="L5" s="21" t="s">
        <v>336</v>
      </c>
      <c r="M5" s="7">
        <v>0.52631578947368418</v>
      </c>
      <c r="N5" s="7">
        <v>1</v>
      </c>
      <c r="O5" s="7">
        <v>4</v>
      </c>
      <c r="Q5" s="21" t="s">
        <v>365</v>
      </c>
      <c r="R5" s="7">
        <v>0.24</v>
      </c>
      <c r="S5" s="7">
        <v>0.46</v>
      </c>
      <c r="T5" s="7">
        <v>0.1</v>
      </c>
      <c r="U5" s="7">
        <v>0.03</v>
      </c>
    </row>
    <row r="6" spans="1:21" x14ac:dyDescent="0.25">
      <c r="A6" t="s">
        <v>320</v>
      </c>
      <c r="B6" t="s">
        <v>341</v>
      </c>
      <c r="C6" t="s">
        <v>330</v>
      </c>
      <c r="D6">
        <v>2</v>
      </c>
      <c r="E6">
        <v>1.5789473684210527</v>
      </c>
      <c r="F6">
        <v>0.5</v>
      </c>
      <c r="G6">
        <v>0</v>
      </c>
      <c r="H6">
        <v>0</v>
      </c>
      <c r="I6">
        <v>0.1</v>
      </c>
      <c r="J6">
        <v>4</v>
      </c>
      <c r="K6" t="s">
        <v>330</v>
      </c>
      <c r="L6" s="21" t="s">
        <v>334</v>
      </c>
      <c r="M6" s="7">
        <v>0.78947368421052633</v>
      </c>
      <c r="N6" s="7">
        <v>2</v>
      </c>
      <c r="O6" s="7">
        <v>4</v>
      </c>
      <c r="Q6" s="21" t="s">
        <v>366</v>
      </c>
      <c r="R6" s="7">
        <v>2.63</v>
      </c>
      <c r="S6" s="7">
        <v>0</v>
      </c>
      <c r="T6" s="7">
        <v>0.2</v>
      </c>
      <c r="U6" s="7">
        <v>0</v>
      </c>
    </row>
    <row r="7" spans="1:21" x14ac:dyDescent="0.25">
      <c r="A7" t="s">
        <v>320</v>
      </c>
      <c r="B7" t="s">
        <v>341</v>
      </c>
      <c r="C7" t="s">
        <v>333</v>
      </c>
      <c r="D7">
        <v>1</v>
      </c>
      <c r="E7">
        <v>0.57894736842105265</v>
      </c>
      <c r="F7">
        <v>0</v>
      </c>
      <c r="G7">
        <v>0</v>
      </c>
      <c r="H7">
        <v>0.22</v>
      </c>
      <c r="I7">
        <v>0</v>
      </c>
      <c r="J7">
        <v>4</v>
      </c>
      <c r="K7" t="s">
        <v>333</v>
      </c>
      <c r="L7" s="21" t="s">
        <v>342</v>
      </c>
      <c r="M7" s="7">
        <v>0.26315789473684209</v>
      </c>
      <c r="N7" s="7">
        <v>1</v>
      </c>
      <c r="O7" s="7">
        <v>4</v>
      </c>
      <c r="Q7" s="21" t="s">
        <v>367</v>
      </c>
      <c r="R7" s="7">
        <v>0</v>
      </c>
      <c r="S7" s="7">
        <v>0</v>
      </c>
      <c r="T7" s="7">
        <v>0</v>
      </c>
      <c r="U7" s="7">
        <v>0.05</v>
      </c>
    </row>
    <row r="8" spans="1:21" x14ac:dyDescent="0.25">
      <c r="A8" t="s">
        <v>320</v>
      </c>
      <c r="B8" t="s">
        <v>341</v>
      </c>
      <c r="C8" t="s">
        <v>327</v>
      </c>
      <c r="D8">
        <v>4</v>
      </c>
      <c r="E8">
        <v>2.0263157894736841</v>
      </c>
      <c r="F8">
        <v>0</v>
      </c>
      <c r="G8">
        <v>0.56999999999999995</v>
      </c>
      <c r="H8">
        <v>0.2</v>
      </c>
      <c r="I8">
        <v>0</v>
      </c>
      <c r="J8">
        <v>4</v>
      </c>
      <c r="K8" t="s">
        <v>327</v>
      </c>
      <c r="L8" s="21" t="s">
        <v>328</v>
      </c>
      <c r="M8" s="7">
        <v>2.5</v>
      </c>
      <c r="N8" s="7">
        <v>5</v>
      </c>
      <c r="O8" s="7">
        <v>4</v>
      </c>
      <c r="Q8" s="21" t="s">
        <v>368</v>
      </c>
      <c r="R8" s="7">
        <v>0.2</v>
      </c>
      <c r="S8" s="7">
        <v>0</v>
      </c>
      <c r="T8" s="7">
        <v>0</v>
      </c>
      <c r="U8" s="7">
        <v>0</v>
      </c>
    </row>
    <row r="9" spans="1:21" x14ac:dyDescent="0.25">
      <c r="A9" t="s">
        <v>320</v>
      </c>
      <c r="B9" t="s">
        <v>341</v>
      </c>
      <c r="C9" t="s">
        <v>331</v>
      </c>
      <c r="D9">
        <v>1</v>
      </c>
      <c r="E9">
        <v>0.39473684210526316</v>
      </c>
      <c r="F9">
        <v>0</v>
      </c>
      <c r="G9">
        <v>0.15</v>
      </c>
      <c r="H9">
        <v>0</v>
      </c>
      <c r="I9">
        <v>0</v>
      </c>
      <c r="J9">
        <v>4</v>
      </c>
      <c r="K9" t="s">
        <v>331</v>
      </c>
      <c r="L9" s="21" t="s">
        <v>330</v>
      </c>
      <c r="M9" s="7">
        <v>1.5789473684210527</v>
      </c>
      <c r="N9" s="7">
        <v>2</v>
      </c>
      <c r="O9" s="7">
        <v>4</v>
      </c>
      <c r="Q9" s="21" t="s">
        <v>369</v>
      </c>
      <c r="R9" s="7">
        <v>0</v>
      </c>
      <c r="S9" s="7">
        <v>0</v>
      </c>
      <c r="T9" s="7">
        <v>0</v>
      </c>
      <c r="U9" s="7">
        <v>0.03</v>
      </c>
    </row>
    <row r="10" spans="1:21" x14ac:dyDescent="0.25">
      <c r="A10" t="s">
        <v>320</v>
      </c>
      <c r="B10" t="s">
        <v>341</v>
      </c>
      <c r="C10" t="s">
        <v>324</v>
      </c>
      <c r="D10">
        <v>21</v>
      </c>
      <c r="E10">
        <v>14.236842105263158</v>
      </c>
      <c r="F10">
        <v>2.57</v>
      </c>
      <c r="G10">
        <v>1.91</v>
      </c>
      <c r="H10">
        <v>0.52</v>
      </c>
      <c r="I10">
        <v>0.41</v>
      </c>
      <c r="J10">
        <v>4</v>
      </c>
      <c r="K10" t="s">
        <v>324</v>
      </c>
      <c r="L10" s="21" t="s">
        <v>333</v>
      </c>
      <c r="M10" s="7">
        <v>0.57894736842105265</v>
      </c>
      <c r="N10" s="7">
        <v>1</v>
      </c>
      <c r="O10" s="7">
        <v>4</v>
      </c>
      <c r="Q10" s="21" t="s">
        <v>370</v>
      </c>
      <c r="R10" s="7">
        <v>0.38</v>
      </c>
      <c r="S10" s="7">
        <v>0.05</v>
      </c>
      <c r="T10" s="7">
        <v>0</v>
      </c>
      <c r="U10" s="7">
        <v>0</v>
      </c>
    </row>
    <row r="11" spans="1:21" x14ac:dyDescent="0.25">
      <c r="A11" t="s">
        <v>320</v>
      </c>
      <c r="B11" t="s">
        <v>341</v>
      </c>
      <c r="C11" t="s">
        <v>325</v>
      </c>
      <c r="D11">
        <v>9</v>
      </c>
      <c r="E11">
        <v>5</v>
      </c>
      <c r="F11">
        <v>0.98</v>
      </c>
      <c r="G11">
        <v>0.52</v>
      </c>
      <c r="H11">
        <v>0.4</v>
      </c>
      <c r="I11">
        <v>0</v>
      </c>
      <c r="J11">
        <v>4</v>
      </c>
      <c r="K11" t="s">
        <v>325</v>
      </c>
      <c r="L11" s="21" t="s">
        <v>327</v>
      </c>
      <c r="M11" s="7">
        <v>2.0263157894736841</v>
      </c>
      <c r="N11" s="7">
        <v>4</v>
      </c>
      <c r="O11" s="7">
        <v>4</v>
      </c>
      <c r="Q11" s="21" t="s">
        <v>371</v>
      </c>
      <c r="R11" s="7">
        <v>0.3</v>
      </c>
      <c r="S11" s="7">
        <v>0</v>
      </c>
      <c r="T11" s="7">
        <v>0</v>
      </c>
      <c r="U11" s="7">
        <v>0</v>
      </c>
    </row>
    <row r="12" spans="1:21" x14ac:dyDescent="0.25">
      <c r="A12" t="s">
        <v>320</v>
      </c>
      <c r="B12" t="s">
        <v>341</v>
      </c>
      <c r="C12" t="s">
        <v>329</v>
      </c>
      <c r="D12">
        <v>1</v>
      </c>
      <c r="E12">
        <v>0.28947368421052633</v>
      </c>
      <c r="F12">
        <v>0</v>
      </c>
      <c r="G12">
        <v>0</v>
      </c>
      <c r="H12">
        <v>0.11</v>
      </c>
      <c r="I12">
        <v>0</v>
      </c>
      <c r="J12">
        <v>4</v>
      </c>
      <c r="K12" t="s">
        <v>329</v>
      </c>
      <c r="L12" s="21" t="s">
        <v>331</v>
      </c>
      <c r="M12" s="7">
        <v>0.39473684210526316</v>
      </c>
      <c r="N12" s="7">
        <v>1</v>
      </c>
      <c r="O12" s="7">
        <v>4</v>
      </c>
      <c r="Q12" s="21" t="s">
        <v>372</v>
      </c>
      <c r="R12" s="7">
        <v>0</v>
      </c>
      <c r="S12" s="7">
        <v>0.15</v>
      </c>
      <c r="T12" s="7">
        <v>0.03</v>
      </c>
      <c r="U12" s="7">
        <v>0</v>
      </c>
    </row>
    <row r="13" spans="1:21" x14ac:dyDescent="0.25">
      <c r="A13" t="s">
        <v>320</v>
      </c>
      <c r="B13" t="s">
        <v>341</v>
      </c>
      <c r="C13" t="s">
        <v>332</v>
      </c>
      <c r="D13">
        <v>1</v>
      </c>
      <c r="E13">
        <v>0.57894736842105265</v>
      </c>
      <c r="F13">
        <v>0</v>
      </c>
      <c r="G13">
        <v>0</v>
      </c>
      <c r="H13">
        <v>0.22</v>
      </c>
      <c r="I13">
        <v>0</v>
      </c>
      <c r="J13">
        <v>4</v>
      </c>
      <c r="K13" t="s">
        <v>332</v>
      </c>
      <c r="L13" s="21" t="s">
        <v>324</v>
      </c>
      <c r="M13" s="7">
        <v>14.236842105263158</v>
      </c>
      <c r="N13" s="7">
        <v>21</v>
      </c>
      <c r="O13" s="7">
        <v>4</v>
      </c>
      <c r="Q13" s="21" t="s">
        <v>373</v>
      </c>
      <c r="R13" s="7">
        <v>0.03</v>
      </c>
      <c r="S13" s="7">
        <v>0</v>
      </c>
      <c r="T13" s="7">
        <v>0</v>
      </c>
      <c r="U13" s="7">
        <v>0</v>
      </c>
    </row>
    <row r="14" spans="1:21" x14ac:dyDescent="0.25">
      <c r="A14" t="s">
        <v>320</v>
      </c>
      <c r="B14" t="s">
        <v>341</v>
      </c>
      <c r="C14" t="s">
        <v>323</v>
      </c>
      <c r="D14">
        <v>18</v>
      </c>
      <c r="E14">
        <v>12.763157894736842</v>
      </c>
      <c r="F14">
        <v>2.77</v>
      </c>
      <c r="G14">
        <v>1.1599999999999999</v>
      </c>
      <c r="H14">
        <v>0.87</v>
      </c>
      <c r="I14">
        <v>0.05</v>
      </c>
      <c r="J14">
        <v>4</v>
      </c>
      <c r="K14" t="s">
        <v>323</v>
      </c>
      <c r="L14" s="21" t="s">
        <v>325</v>
      </c>
      <c r="M14" s="7">
        <v>5</v>
      </c>
      <c r="N14" s="7">
        <v>9</v>
      </c>
      <c r="O14" s="7">
        <v>4</v>
      </c>
      <c r="Q14" s="21" t="s">
        <v>374</v>
      </c>
      <c r="R14" s="7">
        <v>0.48</v>
      </c>
      <c r="S14" s="7">
        <v>0</v>
      </c>
      <c r="T14" s="7">
        <v>0</v>
      </c>
      <c r="U14" s="7">
        <v>0</v>
      </c>
    </row>
    <row r="15" spans="1:21" x14ac:dyDescent="0.25">
      <c r="A15" t="s">
        <v>320</v>
      </c>
      <c r="B15" t="s">
        <v>341</v>
      </c>
      <c r="C15" t="s">
        <v>340</v>
      </c>
      <c r="D15">
        <v>1</v>
      </c>
      <c r="E15">
        <v>0.71052631578947367</v>
      </c>
      <c r="F15">
        <v>0</v>
      </c>
      <c r="G15">
        <v>0.27</v>
      </c>
      <c r="H15">
        <v>0</v>
      </c>
      <c r="I15">
        <v>0</v>
      </c>
      <c r="J15">
        <v>3</v>
      </c>
      <c r="K15" t="s">
        <v>340</v>
      </c>
      <c r="L15" s="21" t="s">
        <v>329</v>
      </c>
      <c r="M15" s="7">
        <v>0.28947368421052633</v>
      </c>
      <c r="N15" s="7">
        <v>1</v>
      </c>
      <c r="O15" s="7">
        <v>4</v>
      </c>
      <c r="Q15" s="21" t="s">
        <v>375</v>
      </c>
      <c r="R15" s="7">
        <v>0.03</v>
      </c>
      <c r="S15" s="7">
        <v>0</v>
      </c>
      <c r="T15" s="7">
        <v>0</v>
      </c>
      <c r="U15" s="7">
        <v>0</v>
      </c>
    </row>
    <row r="16" spans="1:21" x14ac:dyDescent="0.25">
      <c r="A16" t="s">
        <v>320</v>
      </c>
      <c r="B16" t="s">
        <v>341</v>
      </c>
      <c r="C16" t="s">
        <v>337</v>
      </c>
      <c r="D16">
        <v>2</v>
      </c>
      <c r="E16">
        <v>0.71052631578947367</v>
      </c>
      <c r="F16">
        <v>0</v>
      </c>
      <c r="G16">
        <v>0</v>
      </c>
      <c r="H16">
        <v>0.2</v>
      </c>
      <c r="I16">
        <v>7.0000000000000007E-2</v>
      </c>
      <c r="J16">
        <v>4</v>
      </c>
      <c r="K16" t="s">
        <v>337</v>
      </c>
      <c r="L16" s="21" t="s">
        <v>332</v>
      </c>
      <c r="M16" s="7">
        <v>0.57894736842105265</v>
      </c>
      <c r="N16" s="7">
        <v>1</v>
      </c>
      <c r="O16" s="7">
        <v>4</v>
      </c>
      <c r="Q16" s="21" t="s">
        <v>376</v>
      </c>
      <c r="R16" s="7">
        <v>0</v>
      </c>
      <c r="S16" s="7">
        <v>0.15</v>
      </c>
      <c r="T16" s="7">
        <v>0</v>
      </c>
      <c r="U16" s="7">
        <v>0</v>
      </c>
    </row>
    <row r="17" spans="1:21" x14ac:dyDescent="0.25">
      <c r="A17" t="s">
        <v>320</v>
      </c>
      <c r="B17" t="s">
        <v>341</v>
      </c>
      <c r="C17" t="s">
        <v>339</v>
      </c>
      <c r="D17">
        <v>1</v>
      </c>
      <c r="E17">
        <v>0.13157894736842105</v>
      </c>
      <c r="F17">
        <v>0</v>
      </c>
      <c r="G17">
        <v>0.05</v>
      </c>
      <c r="H17">
        <v>0</v>
      </c>
      <c r="I17">
        <v>0</v>
      </c>
      <c r="J17">
        <v>4</v>
      </c>
      <c r="K17" t="s">
        <v>339</v>
      </c>
      <c r="L17" s="21" t="s">
        <v>323</v>
      </c>
      <c r="M17" s="7">
        <v>12.763157894736842</v>
      </c>
      <c r="N17" s="7">
        <v>18</v>
      </c>
      <c r="O17" s="7">
        <v>4</v>
      </c>
      <c r="Q17" s="21" t="s">
        <v>377</v>
      </c>
      <c r="R17" s="7">
        <v>0.65</v>
      </c>
      <c r="S17" s="7">
        <v>0.05</v>
      </c>
      <c r="T17" s="7">
        <v>0.15</v>
      </c>
      <c r="U17" s="7">
        <v>0</v>
      </c>
    </row>
    <row r="18" spans="1:21" x14ac:dyDescent="0.25">
      <c r="A18" t="s">
        <v>320</v>
      </c>
      <c r="B18" t="s">
        <v>341</v>
      </c>
      <c r="C18" t="s">
        <v>326</v>
      </c>
      <c r="D18">
        <v>8</v>
      </c>
      <c r="E18">
        <v>3.2894736842105261</v>
      </c>
      <c r="F18">
        <v>0</v>
      </c>
      <c r="G18">
        <v>0.9</v>
      </c>
      <c r="H18">
        <v>0.2</v>
      </c>
      <c r="I18">
        <v>0.15</v>
      </c>
      <c r="J18">
        <v>4</v>
      </c>
      <c r="K18" t="s">
        <v>326</v>
      </c>
      <c r="L18" s="21" t="s">
        <v>340</v>
      </c>
      <c r="M18" s="7">
        <v>0.71052631578947367</v>
      </c>
      <c r="N18" s="7">
        <v>1</v>
      </c>
      <c r="O18" s="7">
        <v>3</v>
      </c>
      <c r="Q18" s="21" t="s">
        <v>378</v>
      </c>
      <c r="R18" s="7">
        <v>0</v>
      </c>
      <c r="S18" s="7">
        <v>0</v>
      </c>
      <c r="T18" s="7">
        <v>0.06</v>
      </c>
      <c r="U18" s="7">
        <v>0</v>
      </c>
    </row>
    <row r="19" spans="1:21" x14ac:dyDescent="0.25">
      <c r="A19" t="s">
        <v>320</v>
      </c>
      <c r="B19" t="s">
        <v>341</v>
      </c>
      <c r="C19" t="s">
        <v>322</v>
      </c>
      <c r="D19">
        <v>35</v>
      </c>
      <c r="E19">
        <v>31.763157894736842</v>
      </c>
      <c r="F19">
        <v>9.69</v>
      </c>
      <c r="G19">
        <v>1.77</v>
      </c>
      <c r="H19">
        <v>0.48</v>
      </c>
      <c r="I19">
        <v>0.13</v>
      </c>
      <c r="J19">
        <v>4</v>
      </c>
      <c r="K19" t="s">
        <v>322</v>
      </c>
      <c r="L19" s="21" t="s">
        <v>337</v>
      </c>
      <c r="M19" s="7">
        <v>0.71052631578947367</v>
      </c>
      <c r="N19" s="7">
        <v>2</v>
      </c>
      <c r="O19" s="7">
        <v>4</v>
      </c>
      <c r="Q19" s="21" t="s">
        <v>379</v>
      </c>
      <c r="R19" s="7">
        <v>0</v>
      </c>
      <c r="S19" s="7">
        <v>0.45</v>
      </c>
      <c r="T19" s="7">
        <v>0</v>
      </c>
      <c r="U19" s="7">
        <v>0</v>
      </c>
    </row>
    <row r="20" spans="1:21" x14ac:dyDescent="0.25">
      <c r="A20" t="s">
        <v>320</v>
      </c>
      <c r="B20" t="s">
        <v>343</v>
      </c>
      <c r="C20" t="s">
        <v>344</v>
      </c>
      <c r="D20">
        <v>1</v>
      </c>
      <c r="E20">
        <v>7.8947368421052627E-2</v>
      </c>
      <c r="F20">
        <v>0.03</v>
      </c>
      <c r="G20">
        <v>0</v>
      </c>
      <c r="H20">
        <v>0</v>
      </c>
      <c r="I20">
        <v>0</v>
      </c>
      <c r="J20">
        <v>1</v>
      </c>
      <c r="K20" t="s">
        <v>344</v>
      </c>
      <c r="L20" s="21" t="s">
        <v>339</v>
      </c>
      <c r="M20" s="7">
        <v>0.13157894736842105</v>
      </c>
      <c r="N20" s="7">
        <v>1</v>
      </c>
      <c r="O20" s="7">
        <v>4</v>
      </c>
      <c r="Q20" s="21" t="s">
        <v>380</v>
      </c>
      <c r="R20" s="7">
        <v>0.82</v>
      </c>
      <c r="S20" s="7">
        <v>0</v>
      </c>
      <c r="T20" s="7">
        <v>0</v>
      </c>
      <c r="U20" s="7">
        <v>0</v>
      </c>
    </row>
    <row r="21" spans="1:21" x14ac:dyDescent="0.25">
      <c r="A21" t="s">
        <v>320</v>
      </c>
      <c r="B21" t="s">
        <v>343</v>
      </c>
      <c r="C21" t="s">
        <v>345</v>
      </c>
      <c r="D21">
        <v>7</v>
      </c>
      <c r="E21">
        <v>3.9210526315789473</v>
      </c>
      <c r="F21">
        <v>1.2</v>
      </c>
      <c r="G21">
        <v>0.7</v>
      </c>
      <c r="H21">
        <v>0.26</v>
      </c>
      <c r="I21">
        <v>0.03</v>
      </c>
      <c r="J21">
        <v>2</v>
      </c>
      <c r="K21" t="s">
        <v>345</v>
      </c>
      <c r="L21" s="21" t="s">
        <v>326</v>
      </c>
      <c r="M21" s="7">
        <v>3.2894736842105261</v>
      </c>
      <c r="N21" s="7">
        <v>8</v>
      </c>
      <c r="O21" s="7">
        <v>4</v>
      </c>
      <c r="Q21" s="21" t="s">
        <v>381</v>
      </c>
      <c r="R21" s="7">
        <v>0.03</v>
      </c>
      <c r="S21" s="7">
        <v>0.4</v>
      </c>
      <c r="T21" s="7">
        <v>0.08</v>
      </c>
      <c r="U21" s="7">
        <v>0</v>
      </c>
    </row>
    <row r="22" spans="1:21" x14ac:dyDescent="0.25">
      <c r="A22" t="s">
        <v>320</v>
      </c>
      <c r="B22" t="s">
        <v>343</v>
      </c>
      <c r="C22" t="s">
        <v>346</v>
      </c>
      <c r="D22">
        <v>1</v>
      </c>
      <c r="E22">
        <v>0.21052631578947367</v>
      </c>
      <c r="F22">
        <v>0.05</v>
      </c>
      <c r="G22">
        <v>0.03</v>
      </c>
      <c r="H22">
        <v>0</v>
      </c>
      <c r="I22">
        <v>0</v>
      </c>
      <c r="J22">
        <v>1</v>
      </c>
      <c r="K22" t="s">
        <v>346</v>
      </c>
      <c r="L22" s="21" t="s">
        <v>322</v>
      </c>
      <c r="M22" s="7">
        <v>31.763157894736842</v>
      </c>
      <c r="N22" s="7">
        <v>35</v>
      </c>
      <c r="O22" s="7">
        <v>4</v>
      </c>
      <c r="Q22" s="21" t="s">
        <v>382</v>
      </c>
      <c r="R22" s="7">
        <v>0</v>
      </c>
      <c r="S22" s="7">
        <v>0.21</v>
      </c>
      <c r="T22" s="7">
        <v>0</v>
      </c>
      <c r="U22" s="7">
        <v>0</v>
      </c>
    </row>
    <row r="23" spans="1:21" x14ac:dyDescent="0.25">
      <c r="A23" t="s">
        <v>320</v>
      </c>
      <c r="B23" t="s">
        <v>343</v>
      </c>
      <c r="C23" t="s">
        <v>347</v>
      </c>
      <c r="D23">
        <v>2</v>
      </c>
      <c r="E23">
        <v>0.89473684210526316</v>
      </c>
      <c r="F23">
        <v>0</v>
      </c>
      <c r="G23">
        <v>0.2</v>
      </c>
      <c r="H23">
        <v>0.06</v>
      </c>
      <c r="I23">
        <v>0.08</v>
      </c>
      <c r="J23">
        <v>1</v>
      </c>
      <c r="K23" t="s">
        <v>347</v>
      </c>
      <c r="L23" s="9" t="s">
        <v>343</v>
      </c>
      <c r="M23" s="7"/>
      <c r="N23" s="7"/>
      <c r="O23" s="7"/>
      <c r="Q23" s="21" t="s">
        <v>383</v>
      </c>
      <c r="R23" s="7">
        <v>0.1</v>
      </c>
      <c r="S23" s="7">
        <v>0</v>
      </c>
      <c r="T23" s="7">
        <v>0</v>
      </c>
      <c r="U23" s="7">
        <v>0</v>
      </c>
    </row>
    <row r="24" spans="1:21" x14ac:dyDescent="0.25">
      <c r="A24" t="s">
        <v>320</v>
      </c>
      <c r="B24" t="s">
        <v>343</v>
      </c>
      <c r="C24" t="s">
        <v>348</v>
      </c>
      <c r="D24">
        <v>2</v>
      </c>
      <c r="E24">
        <v>1</v>
      </c>
      <c r="F24">
        <v>0.38</v>
      </c>
      <c r="G24">
        <v>0</v>
      </c>
      <c r="H24">
        <v>0</v>
      </c>
      <c r="I24">
        <v>0</v>
      </c>
      <c r="J24">
        <v>3</v>
      </c>
      <c r="K24" t="s">
        <v>348</v>
      </c>
      <c r="L24" s="21" t="s">
        <v>344</v>
      </c>
      <c r="M24" s="7">
        <v>7.8947368421052627E-2</v>
      </c>
      <c r="N24" s="7">
        <v>1</v>
      </c>
      <c r="O24" s="7">
        <v>1</v>
      </c>
      <c r="Q24" s="9" t="s">
        <v>384</v>
      </c>
      <c r="R24" s="7"/>
      <c r="S24" s="7"/>
      <c r="T24" s="7"/>
      <c r="U24" s="7"/>
    </row>
    <row r="25" spans="1:21" x14ac:dyDescent="0.25">
      <c r="A25" t="s">
        <v>320</v>
      </c>
      <c r="B25" t="s">
        <v>343</v>
      </c>
      <c r="C25" t="s">
        <v>349</v>
      </c>
      <c r="D25">
        <v>23</v>
      </c>
      <c r="E25">
        <v>17.736842105263158</v>
      </c>
      <c r="F25">
        <v>5.28</v>
      </c>
      <c r="G25">
        <v>1.21</v>
      </c>
      <c r="H25">
        <v>0.25</v>
      </c>
      <c r="I25">
        <v>0</v>
      </c>
      <c r="J25">
        <v>1</v>
      </c>
      <c r="K25" t="s">
        <v>349</v>
      </c>
      <c r="L25" s="21" t="s">
        <v>345</v>
      </c>
      <c r="M25" s="7">
        <v>3.9210526315789473</v>
      </c>
      <c r="N25" s="7">
        <v>7</v>
      </c>
      <c r="O25" s="7">
        <v>2</v>
      </c>
      <c r="Q25" s="21" t="s">
        <v>385</v>
      </c>
      <c r="R25" s="7">
        <v>0</v>
      </c>
      <c r="S25" s="7">
        <v>0.05</v>
      </c>
      <c r="T25" s="7">
        <v>0</v>
      </c>
      <c r="U25" s="7">
        <v>0</v>
      </c>
    </row>
    <row r="26" spans="1:21" x14ac:dyDescent="0.25">
      <c r="A26" t="s">
        <v>320</v>
      </c>
      <c r="B26" t="s">
        <v>343</v>
      </c>
      <c r="C26" t="s">
        <v>350</v>
      </c>
      <c r="D26">
        <v>16</v>
      </c>
      <c r="E26">
        <v>8.3684210526315788</v>
      </c>
      <c r="F26">
        <v>2.79</v>
      </c>
      <c r="G26">
        <v>0.34</v>
      </c>
      <c r="H26">
        <v>0.05</v>
      </c>
      <c r="I26">
        <v>0</v>
      </c>
      <c r="J26">
        <v>1</v>
      </c>
      <c r="K26" t="s">
        <v>350</v>
      </c>
      <c r="L26" s="21" t="s">
        <v>346</v>
      </c>
      <c r="M26" s="7">
        <v>0.21052631578947367</v>
      </c>
      <c r="N26" s="7">
        <v>1</v>
      </c>
      <c r="O26" s="7">
        <v>1</v>
      </c>
      <c r="Q26" s="21" t="s">
        <v>386</v>
      </c>
      <c r="R26" s="7">
        <v>0.46</v>
      </c>
      <c r="S26" s="7">
        <v>0</v>
      </c>
      <c r="T26" s="7">
        <v>0</v>
      </c>
      <c r="U26" s="7">
        <v>0</v>
      </c>
    </row>
    <row r="27" spans="1:21" x14ac:dyDescent="0.25">
      <c r="A27" t="s">
        <v>320</v>
      </c>
      <c r="B27" t="s">
        <v>343</v>
      </c>
      <c r="C27" t="s">
        <v>351</v>
      </c>
      <c r="D27">
        <v>1</v>
      </c>
      <c r="E27">
        <v>0.44736842105263158</v>
      </c>
      <c r="F27">
        <v>0.14000000000000001</v>
      </c>
      <c r="G27">
        <v>0.03</v>
      </c>
      <c r="H27">
        <v>0</v>
      </c>
      <c r="I27">
        <v>0</v>
      </c>
      <c r="J27">
        <v>1</v>
      </c>
      <c r="K27" t="s">
        <v>351</v>
      </c>
      <c r="L27" s="21" t="s">
        <v>347</v>
      </c>
      <c r="M27" s="7">
        <v>0.89473684210526316</v>
      </c>
      <c r="N27" s="7">
        <v>2</v>
      </c>
      <c r="O27" s="7">
        <v>1</v>
      </c>
      <c r="Q27" s="21" t="s">
        <v>387</v>
      </c>
      <c r="R27" s="7">
        <v>0.42</v>
      </c>
      <c r="S27" s="7">
        <v>0</v>
      </c>
      <c r="T27" s="7">
        <v>0</v>
      </c>
      <c r="U27" s="7">
        <v>0</v>
      </c>
    </row>
    <row r="28" spans="1:21" x14ac:dyDescent="0.25">
      <c r="A28" t="s">
        <v>320</v>
      </c>
      <c r="B28" t="s">
        <v>343</v>
      </c>
      <c r="C28" t="s">
        <v>352</v>
      </c>
      <c r="D28">
        <v>6</v>
      </c>
      <c r="E28">
        <v>0.84210526315789469</v>
      </c>
      <c r="F28">
        <v>0</v>
      </c>
      <c r="G28">
        <v>0.1</v>
      </c>
      <c r="H28">
        <v>0.16</v>
      </c>
      <c r="I28">
        <v>0.06</v>
      </c>
      <c r="J28">
        <v>1</v>
      </c>
      <c r="K28" t="s">
        <v>352</v>
      </c>
      <c r="L28" s="21" t="s">
        <v>348</v>
      </c>
      <c r="M28" s="7">
        <v>1</v>
      </c>
      <c r="N28" s="7">
        <v>2</v>
      </c>
      <c r="O28" s="7">
        <v>3</v>
      </c>
      <c r="Q28" s="21" t="s">
        <v>388</v>
      </c>
      <c r="R28" s="7">
        <v>0.3</v>
      </c>
      <c r="S28" s="7">
        <v>0</v>
      </c>
      <c r="T28" s="7">
        <v>0</v>
      </c>
      <c r="U28" s="7">
        <v>0</v>
      </c>
    </row>
    <row r="29" spans="1:21" x14ac:dyDescent="0.25">
      <c r="A29" t="s">
        <v>320</v>
      </c>
      <c r="B29" t="s">
        <v>343</v>
      </c>
      <c r="C29" t="s">
        <v>353</v>
      </c>
      <c r="D29">
        <v>1</v>
      </c>
      <c r="E29">
        <v>0.15789473684210525</v>
      </c>
      <c r="F29">
        <v>0.03</v>
      </c>
      <c r="G29">
        <v>0</v>
      </c>
      <c r="H29">
        <v>0.03</v>
      </c>
      <c r="I29">
        <v>0</v>
      </c>
      <c r="J29">
        <v>1</v>
      </c>
      <c r="K29" t="s">
        <v>353</v>
      </c>
      <c r="L29" s="21" t="s">
        <v>349</v>
      </c>
      <c r="M29" s="7">
        <v>17.736842105263158</v>
      </c>
      <c r="N29" s="7">
        <v>23</v>
      </c>
      <c r="O29" s="7">
        <v>1</v>
      </c>
      <c r="Q29" s="9" t="s">
        <v>358</v>
      </c>
      <c r="R29" s="7"/>
      <c r="S29" s="7"/>
      <c r="T29" s="7"/>
      <c r="U29" s="7"/>
    </row>
    <row r="30" spans="1:21" x14ac:dyDescent="0.25">
      <c r="A30" t="s">
        <v>320</v>
      </c>
      <c r="B30" t="s">
        <v>343</v>
      </c>
      <c r="C30" t="s">
        <v>354</v>
      </c>
      <c r="D30">
        <v>1</v>
      </c>
      <c r="E30">
        <v>0.52631578947368418</v>
      </c>
      <c r="F30">
        <v>0</v>
      </c>
      <c r="G30">
        <v>0.2</v>
      </c>
      <c r="H30">
        <v>0</v>
      </c>
      <c r="I30">
        <v>0</v>
      </c>
      <c r="J30">
        <v>3</v>
      </c>
      <c r="K30" t="s">
        <v>354</v>
      </c>
      <c r="L30" s="21" t="s">
        <v>350</v>
      </c>
      <c r="M30" s="7">
        <v>8.3684210526315788</v>
      </c>
      <c r="N30" s="7">
        <v>16</v>
      </c>
      <c r="O30" s="7">
        <v>1</v>
      </c>
      <c r="Q30" s="21" t="s">
        <v>342</v>
      </c>
      <c r="R30" s="7">
        <v>0.05</v>
      </c>
      <c r="S30" s="7">
        <v>0</v>
      </c>
      <c r="T30" s="7">
        <v>0</v>
      </c>
      <c r="U30" s="7">
        <v>0</v>
      </c>
    </row>
    <row r="31" spans="1:21" x14ac:dyDescent="0.25">
      <c r="A31" t="s">
        <v>320</v>
      </c>
      <c r="B31" t="s">
        <v>343</v>
      </c>
      <c r="C31" t="s">
        <v>355</v>
      </c>
      <c r="D31">
        <v>4</v>
      </c>
      <c r="E31">
        <v>0.73684210526315785</v>
      </c>
      <c r="F31">
        <v>0</v>
      </c>
      <c r="G31">
        <v>0.23</v>
      </c>
      <c r="H31">
        <v>0.05</v>
      </c>
      <c r="I31">
        <v>0</v>
      </c>
      <c r="J31">
        <v>1</v>
      </c>
      <c r="K31" t="s">
        <v>355</v>
      </c>
      <c r="L31" s="21" t="s">
        <v>351</v>
      </c>
      <c r="M31" s="7">
        <v>0.44736842105263158</v>
      </c>
      <c r="N31" s="7">
        <v>1</v>
      </c>
      <c r="O31" s="7">
        <v>1</v>
      </c>
      <c r="Q31" s="21" t="s">
        <v>328</v>
      </c>
      <c r="R31" s="7">
        <v>0</v>
      </c>
      <c r="S31" s="7">
        <v>0.08</v>
      </c>
      <c r="T31" s="7">
        <v>0.05</v>
      </c>
      <c r="U31" s="7">
        <v>0</v>
      </c>
    </row>
    <row r="32" spans="1:21" x14ac:dyDescent="0.25">
      <c r="A32" t="s">
        <v>320</v>
      </c>
      <c r="B32" t="s">
        <v>343</v>
      </c>
      <c r="C32" t="s">
        <v>356</v>
      </c>
      <c r="D32">
        <v>1</v>
      </c>
      <c r="E32">
        <v>1.131578947368421</v>
      </c>
      <c r="F32">
        <v>0.4</v>
      </c>
      <c r="G32">
        <v>0</v>
      </c>
      <c r="H32">
        <v>0.03</v>
      </c>
      <c r="I32">
        <v>0</v>
      </c>
      <c r="J32">
        <v>2</v>
      </c>
      <c r="K32" t="s">
        <v>356</v>
      </c>
      <c r="L32" s="21" t="s">
        <v>352</v>
      </c>
      <c r="M32" s="7">
        <v>0.84210526315789469</v>
      </c>
      <c r="N32" s="7">
        <v>6</v>
      </c>
      <c r="O32" s="7">
        <v>1</v>
      </c>
      <c r="Q32" s="21" t="s">
        <v>330</v>
      </c>
      <c r="R32" s="7">
        <v>0.1</v>
      </c>
      <c r="S32" s="7">
        <v>0</v>
      </c>
      <c r="T32" s="7">
        <v>0</v>
      </c>
      <c r="U32" s="7">
        <v>0</v>
      </c>
    </row>
    <row r="33" spans="1:21" x14ac:dyDescent="0.25">
      <c r="A33" t="s">
        <v>320</v>
      </c>
      <c r="B33" t="s">
        <v>343</v>
      </c>
      <c r="C33" t="s">
        <v>357</v>
      </c>
      <c r="D33">
        <v>1</v>
      </c>
      <c r="E33">
        <v>0.13157894736842105</v>
      </c>
      <c r="F33">
        <v>0</v>
      </c>
      <c r="G33">
        <v>0</v>
      </c>
      <c r="H33">
        <v>0.05</v>
      </c>
      <c r="I33">
        <v>0</v>
      </c>
      <c r="J33">
        <v>1</v>
      </c>
      <c r="K33" t="s">
        <v>357</v>
      </c>
      <c r="L33" s="21" t="s">
        <v>353</v>
      </c>
      <c r="M33" s="7">
        <v>0.15789473684210525</v>
      </c>
      <c r="N33" s="7">
        <v>1</v>
      </c>
      <c r="O33" s="7">
        <v>1</v>
      </c>
      <c r="Q33" s="21" t="s">
        <v>324</v>
      </c>
      <c r="R33" s="7">
        <v>0.97</v>
      </c>
      <c r="S33" s="7">
        <v>0.39</v>
      </c>
      <c r="T33" s="7">
        <v>0.04</v>
      </c>
      <c r="U33" s="7">
        <v>0</v>
      </c>
    </row>
    <row r="34" spans="1:21" x14ac:dyDescent="0.25">
      <c r="A34" t="s">
        <v>320</v>
      </c>
      <c r="B34" t="s">
        <v>358</v>
      </c>
      <c r="C34" t="s">
        <v>342</v>
      </c>
      <c r="D34">
        <v>1</v>
      </c>
      <c r="E34">
        <v>0.13157894736842105</v>
      </c>
      <c r="F34">
        <v>0.05</v>
      </c>
      <c r="G34">
        <v>0</v>
      </c>
      <c r="H34">
        <v>0</v>
      </c>
      <c r="I34">
        <v>0</v>
      </c>
      <c r="J34">
        <v>2</v>
      </c>
      <c r="K34" t="s">
        <v>342</v>
      </c>
      <c r="L34" s="21" t="s">
        <v>354</v>
      </c>
      <c r="M34" s="7">
        <v>0.52631578947368418</v>
      </c>
      <c r="N34" s="7">
        <v>1</v>
      </c>
      <c r="O34" s="7">
        <v>3</v>
      </c>
      <c r="Q34" s="21" t="s">
        <v>325</v>
      </c>
      <c r="R34" s="7">
        <v>0.55000000000000004</v>
      </c>
      <c r="S34" s="7">
        <v>0.13</v>
      </c>
      <c r="T34" s="7">
        <v>0.06</v>
      </c>
      <c r="U34" s="7">
        <v>0</v>
      </c>
    </row>
    <row r="35" spans="1:21" x14ac:dyDescent="0.25">
      <c r="A35" t="s">
        <v>320</v>
      </c>
      <c r="B35" t="s">
        <v>358</v>
      </c>
      <c r="C35" t="s">
        <v>328</v>
      </c>
      <c r="D35">
        <v>2</v>
      </c>
      <c r="E35">
        <v>0.34210526315789475</v>
      </c>
      <c r="F35">
        <v>0</v>
      </c>
      <c r="G35">
        <v>0.08</v>
      </c>
      <c r="H35">
        <v>0.05</v>
      </c>
      <c r="I35">
        <v>0</v>
      </c>
      <c r="J35">
        <v>3</v>
      </c>
      <c r="K35" t="s">
        <v>328</v>
      </c>
      <c r="L35" s="21" t="s">
        <v>355</v>
      </c>
      <c r="M35" s="7">
        <v>0.73684210526315785</v>
      </c>
      <c r="N35" s="7">
        <v>4</v>
      </c>
      <c r="O35" s="7">
        <v>1</v>
      </c>
      <c r="Q35" s="21" t="s">
        <v>332</v>
      </c>
      <c r="R35" s="7">
        <v>0.04</v>
      </c>
      <c r="S35" s="7">
        <v>0.04</v>
      </c>
      <c r="T35" s="7">
        <v>0</v>
      </c>
      <c r="U35" s="7">
        <v>0</v>
      </c>
    </row>
    <row r="36" spans="1:21" x14ac:dyDescent="0.25">
      <c r="A36" t="s">
        <v>320</v>
      </c>
      <c r="B36" t="s">
        <v>358</v>
      </c>
      <c r="C36" t="s">
        <v>338</v>
      </c>
      <c r="D36">
        <v>1</v>
      </c>
      <c r="E36">
        <v>0.39473684210526316</v>
      </c>
      <c r="F36">
        <v>0.15</v>
      </c>
      <c r="G36">
        <v>0</v>
      </c>
      <c r="H36">
        <v>0</v>
      </c>
      <c r="I36">
        <v>0</v>
      </c>
      <c r="J36">
        <v>3</v>
      </c>
      <c r="K36" t="s">
        <v>338</v>
      </c>
      <c r="L36" s="21" t="s">
        <v>356</v>
      </c>
      <c r="M36" s="7">
        <v>1.131578947368421</v>
      </c>
      <c r="N36" s="7">
        <v>1</v>
      </c>
      <c r="O36" s="7">
        <v>2</v>
      </c>
      <c r="Q36" s="21" t="s">
        <v>323</v>
      </c>
      <c r="R36" s="7">
        <v>0</v>
      </c>
      <c r="S36" s="7">
        <v>0.05</v>
      </c>
      <c r="T36" s="7">
        <v>0.03</v>
      </c>
      <c r="U36" s="7">
        <v>0</v>
      </c>
    </row>
    <row r="37" spans="1:21" x14ac:dyDescent="0.25">
      <c r="A37" t="s">
        <v>320</v>
      </c>
      <c r="B37" t="s">
        <v>358</v>
      </c>
      <c r="C37" t="s">
        <v>330</v>
      </c>
      <c r="D37">
        <v>1</v>
      </c>
      <c r="E37">
        <v>0.26315789473684209</v>
      </c>
      <c r="F37">
        <v>0.1</v>
      </c>
      <c r="G37">
        <v>0</v>
      </c>
      <c r="H37">
        <v>0</v>
      </c>
      <c r="I37">
        <v>0</v>
      </c>
      <c r="J37">
        <v>3</v>
      </c>
      <c r="K37" t="s">
        <v>330</v>
      </c>
      <c r="L37" s="21" t="s">
        <v>357</v>
      </c>
      <c r="M37" s="7">
        <v>0.13157894736842105</v>
      </c>
      <c r="N37" s="7">
        <v>1</v>
      </c>
      <c r="O37" s="7">
        <v>1</v>
      </c>
      <c r="Q37" s="21" t="s">
        <v>340</v>
      </c>
      <c r="R37" s="7">
        <v>7.0000000000000007E-2</v>
      </c>
      <c r="S37" s="7">
        <v>0.08</v>
      </c>
      <c r="T37" s="7">
        <v>0</v>
      </c>
      <c r="U37" s="7">
        <v>0</v>
      </c>
    </row>
    <row r="38" spans="1:21" x14ac:dyDescent="0.25">
      <c r="A38" t="s">
        <v>320</v>
      </c>
      <c r="B38" t="s">
        <v>358</v>
      </c>
      <c r="C38" t="s">
        <v>359</v>
      </c>
      <c r="D38">
        <v>1</v>
      </c>
      <c r="E38">
        <v>0.13157894736842105</v>
      </c>
      <c r="F38">
        <v>0</v>
      </c>
      <c r="G38">
        <v>0</v>
      </c>
      <c r="H38">
        <v>0</v>
      </c>
      <c r="I38">
        <v>0.05</v>
      </c>
      <c r="J38">
        <v>3</v>
      </c>
      <c r="K38" t="s">
        <v>359</v>
      </c>
      <c r="L38" s="9" t="s">
        <v>358</v>
      </c>
      <c r="M38" s="7"/>
      <c r="N38" s="7"/>
      <c r="O38" s="7"/>
      <c r="Q38" s="21" t="s">
        <v>337</v>
      </c>
      <c r="R38" s="7">
        <v>0</v>
      </c>
      <c r="S38" s="7">
        <v>0.08</v>
      </c>
      <c r="T38" s="7">
        <v>0</v>
      </c>
      <c r="U38" s="7">
        <v>0</v>
      </c>
    </row>
    <row r="39" spans="1:21" x14ac:dyDescent="0.25">
      <c r="A39" t="s">
        <v>320</v>
      </c>
      <c r="B39" t="s">
        <v>358</v>
      </c>
      <c r="C39" t="s">
        <v>335</v>
      </c>
      <c r="D39">
        <v>1</v>
      </c>
      <c r="E39">
        <v>0.26315789473684209</v>
      </c>
      <c r="F39">
        <v>0</v>
      </c>
      <c r="G39">
        <v>0</v>
      </c>
      <c r="H39">
        <v>0.1</v>
      </c>
      <c r="I39">
        <v>0</v>
      </c>
      <c r="J39">
        <v>2</v>
      </c>
      <c r="K39" t="s">
        <v>335</v>
      </c>
      <c r="L39" s="21" t="s">
        <v>342</v>
      </c>
      <c r="M39" s="7">
        <v>0.13157894736842105</v>
      </c>
      <c r="N39" s="7">
        <v>1</v>
      </c>
      <c r="O39" s="7">
        <v>2</v>
      </c>
      <c r="Q39" s="21" t="s">
        <v>326</v>
      </c>
      <c r="R39" s="7">
        <v>0.05</v>
      </c>
      <c r="S39" s="7">
        <v>0.06</v>
      </c>
      <c r="T39" s="7">
        <v>0.03</v>
      </c>
      <c r="U39" s="7">
        <v>0</v>
      </c>
    </row>
    <row r="40" spans="1:21" x14ac:dyDescent="0.25">
      <c r="A40" t="s">
        <v>320</v>
      </c>
      <c r="B40" t="s">
        <v>358</v>
      </c>
      <c r="C40" t="s">
        <v>360</v>
      </c>
      <c r="D40">
        <v>1</v>
      </c>
      <c r="E40">
        <v>7.8947368421052627E-2</v>
      </c>
      <c r="F40">
        <v>0</v>
      </c>
      <c r="G40">
        <v>0</v>
      </c>
      <c r="H40">
        <v>0</v>
      </c>
      <c r="I40">
        <v>0.03</v>
      </c>
      <c r="J40">
        <v>3</v>
      </c>
      <c r="K40" t="s">
        <v>360</v>
      </c>
      <c r="L40" s="21" t="s">
        <v>328</v>
      </c>
      <c r="M40" s="7">
        <v>0.34210526315789475</v>
      </c>
      <c r="N40" s="7">
        <v>2</v>
      </c>
      <c r="O40" s="7">
        <v>3</v>
      </c>
      <c r="Q40" s="21" t="s">
        <v>322</v>
      </c>
      <c r="R40" s="7">
        <v>2.5299999999999998</v>
      </c>
      <c r="S40" s="7">
        <v>0.3</v>
      </c>
      <c r="T40" s="7">
        <v>0.03</v>
      </c>
      <c r="U40" s="7">
        <v>0</v>
      </c>
    </row>
    <row r="41" spans="1:21" x14ac:dyDescent="0.25">
      <c r="A41" t="s">
        <v>320</v>
      </c>
      <c r="B41" t="s">
        <v>358</v>
      </c>
      <c r="C41" t="s">
        <v>324</v>
      </c>
      <c r="D41">
        <v>12</v>
      </c>
      <c r="E41">
        <v>3.6842105263157894</v>
      </c>
      <c r="F41">
        <v>0.97</v>
      </c>
      <c r="G41">
        <v>0.39</v>
      </c>
      <c r="H41">
        <v>0.04</v>
      </c>
      <c r="I41">
        <v>0</v>
      </c>
      <c r="J41">
        <v>3</v>
      </c>
      <c r="K41" t="s">
        <v>324</v>
      </c>
      <c r="L41" s="21" t="s">
        <v>330</v>
      </c>
      <c r="M41" s="7">
        <v>0.26315789473684209</v>
      </c>
      <c r="N41" s="7">
        <v>1</v>
      </c>
      <c r="O41" s="7">
        <v>3</v>
      </c>
      <c r="Q41" s="21" t="s">
        <v>338</v>
      </c>
      <c r="R41" s="7">
        <v>0.15</v>
      </c>
      <c r="S41" s="7">
        <v>0</v>
      </c>
      <c r="T41" s="7">
        <v>0</v>
      </c>
      <c r="U41" s="7">
        <v>0</v>
      </c>
    </row>
    <row r="42" spans="1:21" x14ac:dyDescent="0.25">
      <c r="A42" t="s">
        <v>320</v>
      </c>
      <c r="B42" t="s">
        <v>358</v>
      </c>
      <c r="C42" t="s">
        <v>325</v>
      </c>
      <c r="D42">
        <v>6</v>
      </c>
      <c r="E42">
        <v>1.9473684210526316</v>
      </c>
      <c r="F42">
        <v>0.55000000000000004</v>
      </c>
      <c r="G42">
        <v>0.13</v>
      </c>
      <c r="H42">
        <v>0.06</v>
      </c>
      <c r="I42">
        <v>0</v>
      </c>
      <c r="J42">
        <v>1</v>
      </c>
      <c r="K42" t="s">
        <v>325</v>
      </c>
      <c r="L42" s="21" t="s">
        <v>324</v>
      </c>
      <c r="M42" s="7">
        <v>3.6842105263157894</v>
      </c>
      <c r="N42" s="7">
        <v>12</v>
      </c>
      <c r="O42" s="7">
        <v>3</v>
      </c>
      <c r="Q42" s="21" t="s">
        <v>359</v>
      </c>
      <c r="R42" s="7">
        <v>0</v>
      </c>
      <c r="S42" s="7">
        <v>0</v>
      </c>
      <c r="T42" s="7">
        <v>0</v>
      </c>
      <c r="U42" s="7">
        <v>0.05</v>
      </c>
    </row>
    <row r="43" spans="1:21" x14ac:dyDescent="0.25">
      <c r="A43" t="s">
        <v>320</v>
      </c>
      <c r="B43" t="s">
        <v>358</v>
      </c>
      <c r="C43" t="s">
        <v>332</v>
      </c>
      <c r="D43">
        <v>2</v>
      </c>
      <c r="E43">
        <v>0.10526315789473684</v>
      </c>
      <c r="F43">
        <v>0.04</v>
      </c>
      <c r="G43">
        <v>0.04</v>
      </c>
      <c r="H43">
        <v>0</v>
      </c>
      <c r="I43">
        <v>0</v>
      </c>
      <c r="J43">
        <v>4</v>
      </c>
      <c r="K43" t="s">
        <v>332</v>
      </c>
      <c r="L43" s="21" t="s">
        <v>325</v>
      </c>
      <c r="M43" s="7">
        <v>1.9473684210526316</v>
      </c>
      <c r="N43" s="7">
        <v>6</v>
      </c>
      <c r="O43" s="7">
        <v>1</v>
      </c>
      <c r="Q43" s="21" t="s">
        <v>335</v>
      </c>
      <c r="R43" s="7">
        <v>0</v>
      </c>
      <c r="S43" s="7">
        <v>0</v>
      </c>
      <c r="T43" s="7">
        <v>0.1</v>
      </c>
      <c r="U43" s="7">
        <v>0</v>
      </c>
    </row>
    <row r="44" spans="1:21" x14ac:dyDescent="0.25">
      <c r="A44" t="s">
        <v>320</v>
      </c>
      <c r="B44" t="s">
        <v>358</v>
      </c>
      <c r="C44" t="s">
        <v>323</v>
      </c>
      <c r="D44">
        <v>2</v>
      </c>
      <c r="E44">
        <v>0.21052631578947367</v>
      </c>
      <c r="F44">
        <v>0</v>
      </c>
      <c r="G44">
        <v>0.05</v>
      </c>
      <c r="H44">
        <v>0.03</v>
      </c>
      <c r="I44">
        <v>0</v>
      </c>
      <c r="J44">
        <v>3</v>
      </c>
      <c r="K44" t="s">
        <v>323</v>
      </c>
      <c r="L44" s="21" t="s">
        <v>332</v>
      </c>
      <c r="M44" s="7">
        <v>0.10526315789473684</v>
      </c>
      <c r="N44" s="7">
        <v>2</v>
      </c>
      <c r="O44" s="7">
        <v>4</v>
      </c>
      <c r="Q44" s="21" t="s">
        <v>360</v>
      </c>
      <c r="R44" s="7">
        <v>0</v>
      </c>
      <c r="S44" s="7">
        <v>0</v>
      </c>
      <c r="T44" s="7">
        <v>0</v>
      </c>
      <c r="U44" s="7">
        <v>0.03</v>
      </c>
    </row>
    <row r="45" spans="1:21" x14ac:dyDescent="0.25">
      <c r="A45" t="s">
        <v>320</v>
      </c>
      <c r="B45" t="s">
        <v>358</v>
      </c>
      <c r="C45" t="s">
        <v>340</v>
      </c>
      <c r="D45">
        <v>2</v>
      </c>
      <c r="E45">
        <v>0.39473684210526316</v>
      </c>
      <c r="F45">
        <v>7.0000000000000007E-2</v>
      </c>
      <c r="G45">
        <v>0.08</v>
      </c>
      <c r="H45">
        <v>0</v>
      </c>
      <c r="I45">
        <v>0</v>
      </c>
      <c r="J45">
        <v>2</v>
      </c>
      <c r="K45" t="s">
        <v>340</v>
      </c>
      <c r="L45" s="21" t="s">
        <v>323</v>
      </c>
      <c r="M45" s="7">
        <v>0.21052631578947367</v>
      </c>
      <c r="N45" s="7">
        <v>2</v>
      </c>
      <c r="O45" s="7">
        <v>3</v>
      </c>
      <c r="Q45" s="21" t="s">
        <v>361</v>
      </c>
      <c r="R45" s="7">
        <v>0.03</v>
      </c>
      <c r="S45" s="7">
        <v>0.18</v>
      </c>
      <c r="T45" s="7">
        <v>0</v>
      </c>
      <c r="U45" s="7">
        <v>0</v>
      </c>
    </row>
    <row r="46" spans="1:21" x14ac:dyDescent="0.25">
      <c r="A46" t="s">
        <v>320</v>
      </c>
      <c r="B46" t="s">
        <v>358</v>
      </c>
      <c r="C46" t="s">
        <v>337</v>
      </c>
      <c r="D46">
        <v>1</v>
      </c>
      <c r="E46">
        <v>0.21052631578947367</v>
      </c>
      <c r="F46">
        <v>0</v>
      </c>
      <c r="G46">
        <v>0.08</v>
      </c>
      <c r="H46">
        <v>0</v>
      </c>
      <c r="I46">
        <v>0</v>
      </c>
      <c r="J46">
        <v>3</v>
      </c>
      <c r="K46" t="s">
        <v>337</v>
      </c>
      <c r="L46" s="21" t="s">
        <v>340</v>
      </c>
      <c r="M46" s="7">
        <v>0.39473684210526316</v>
      </c>
      <c r="N46" s="7">
        <v>2</v>
      </c>
      <c r="O46" s="7">
        <v>2</v>
      </c>
      <c r="Q46" s="9" t="s">
        <v>343</v>
      </c>
      <c r="R46" s="7"/>
      <c r="S46" s="7"/>
      <c r="T46" s="7"/>
      <c r="U46" s="7"/>
    </row>
    <row r="47" spans="1:21" x14ac:dyDescent="0.25">
      <c r="A47" t="s">
        <v>320</v>
      </c>
      <c r="B47" t="s">
        <v>358</v>
      </c>
      <c r="C47" t="s">
        <v>326</v>
      </c>
      <c r="D47">
        <v>4</v>
      </c>
      <c r="E47">
        <v>0.36842105263157893</v>
      </c>
      <c r="F47">
        <v>0.05</v>
      </c>
      <c r="G47">
        <v>0.06</v>
      </c>
      <c r="H47">
        <v>0.03</v>
      </c>
      <c r="I47">
        <v>0</v>
      </c>
      <c r="J47">
        <v>2</v>
      </c>
      <c r="K47" t="s">
        <v>326</v>
      </c>
      <c r="L47" s="21" t="s">
        <v>337</v>
      </c>
      <c r="M47" s="7">
        <v>0.21052631578947367</v>
      </c>
      <c r="N47" s="7">
        <v>1</v>
      </c>
      <c r="O47" s="7">
        <v>3</v>
      </c>
      <c r="Q47" s="21" t="s">
        <v>344</v>
      </c>
      <c r="R47" s="7">
        <v>0.03</v>
      </c>
      <c r="S47" s="7">
        <v>0</v>
      </c>
      <c r="T47" s="7">
        <v>0</v>
      </c>
      <c r="U47" s="7">
        <v>0</v>
      </c>
    </row>
    <row r="48" spans="1:21" x14ac:dyDescent="0.25">
      <c r="A48" t="s">
        <v>320</v>
      </c>
      <c r="B48" t="s">
        <v>358</v>
      </c>
      <c r="C48" t="s">
        <v>322</v>
      </c>
      <c r="D48">
        <v>21</v>
      </c>
      <c r="E48">
        <v>7.1315789473684212</v>
      </c>
      <c r="F48">
        <v>2.5299999999999998</v>
      </c>
      <c r="G48">
        <v>0.3</v>
      </c>
      <c r="H48">
        <v>0.03</v>
      </c>
      <c r="I48">
        <v>0</v>
      </c>
      <c r="J48">
        <v>2</v>
      </c>
      <c r="K48" t="s">
        <v>322</v>
      </c>
      <c r="L48" s="21" t="s">
        <v>326</v>
      </c>
      <c r="M48" s="7">
        <v>0.36842105263157893</v>
      </c>
      <c r="N48" s="7">
        <v>4</v>
      </c>
      <c r="O48" s="7">
        <v>2</v>
      </c>
      <c r="Q48" s="21" t="s">
        <v>345</v>
      </c>
      <c r="R48" s="7">
        <v>1.2</v>
      </c>
      <c r="S48" s="7">
        <v>0.7</v>
      </c>
      <c r="T48" s="7">
        <v>0.26</v>
      </c>
      <c r="U48" s="7">
        <v>0.03</v>
      </c>
    </row>
    <row r="49" spans="1:21" x14ac:dyDescent="0.25">
      <c r="A49" t="s">
        <v>320</v>
      </c>
      <c r="B49" t="s">
        <v>358</v>
      </c>
      <c r="C49" t="s">
        <v>361</v>
      </c>
      <c r="D49">
        <v>3</v>
      </c>
      <c r="E49">
        <v>0.55263157894736847</v>
      </c>
      <c r="F49">
        <v>0.03</v>
      </c>
      <c r="G49">
        <v>0.18</v>
      </c>
      <c r="H49">
        <v>0</v>
      </c>
      <c r="I49">
        <v>0</v>
      </c>
      <c r="J49">
        <v>4</v>
      </c>
      <c r="K49" t="s">
        <v>361</v>
      </c>
      <c r="L49" s="21" t="s">
        <v>322</v>
      </c>
      <c r="M49" s="7">
        <v>7.1315789473684212</v>
      </c>
      <c r="N49" s="7">
        <v>21</v>
      </c>
      <c r="O49" s="7">
        <v>2</v>
      </c>
      <c r="Q49" s="21" t="s">
        <v>346</v>
      </c>
      <c r="R49" s="7">
        <v>0.05</v>
      </c>
      <c r="S49" s="7">
        <v>0.03</v>
      </c>
      <c r="T49" s="7">
        <v>0</v>
      </c>
      <c r="U49" s="7">
        <v>0</v>
      </c>
    </row>
    <row r="50" spans="1:21" x14ac:dyDescent="0.25">
      <c r="A50" t="s">
        <v>320</v>
      </c>
      <c r="B50" t="s">
        <v>362</v>
      </c>
      <c r="C50" t="s">
        <v>363</v>
      </c>
      <c r="D50">
        <v>1</v>
      </c>
      <c r="E50">
        <v>7.8947368421052627E-2</v>
      </c>
      <c r="F50">
        <v>0.03</v>
      </c>
      <c r="G50">
        <v>0</v>
      </c>
      <c r="H50">
        <v>0</v>
      </c>
      <c r="I50">
        <v>0</v>
      </c>
      <c r="J50">
        <v>1</v>
      </c>
      <c r="K50" t="s">
        <v>363</v>
      </c>
      <c r="L50" s="21" t="s">
        <v>338</v>
      </c>
      <c r="M50" s="7">
        <v>0.39473684210526316</v>
      </c>
      <c r="N50" s="7">
        <v>1</v>
      </c>
      <c r="O50" s="7">
        <v>3</v>
      </c>
      <c r="Q50" s="21" t="s">
        <v>347</v>
      </c>
      <c r="R50" s="7">
        <v>0</v>
      </c>
      <c r="S50" s="7">
        <v>0.2</v>
      </c>
      <c r="T50" s="7">
        <v>0.06</v>
      </c>
      <c r="U50" s="7">
        <v>0.08</v>
      </c>
    </row>
    <row r="51" spans="1:21" x14ac:dyDescent="0.25">
      <c r="A51" t="s">
        <v>320</v>
      </c>
      <c r="B51" t="s">
        <v>362</v>
      </c>
      <c r="C51" t="s">
        <v>364</v>
      </c>
      <c r="D51">
        <v>1</v>
      </c>
      <c r="E51">
        <v>0.26315789473684209</v>
      </c>
      <c r="F51">
        <v>0</v>
      </c>
      <c r="G51">
        <v>0</v>
      </c>
      <c r="H51">
        <v>0.1</v>
      </c>
      <c r="I51">
        <v>0</v>
      </c>
      <c r="J51">
        <v>2</v>
      </c>
      <c r="K51" t="s">
        <v>364</v>
      </c>
      <c r="L51" s="21" t="s">
        <v>359</v>
      </c>
      <c r="M51" s="7">
        <v>0.13157894736842105</v>
      </c>
      <c r="N51" s="7">
        <v>1</v>
      </c>
      <c r="O51" s="7">
        <v>3</v>
      </c>
      <c r="Q51" s="21" t="s">
        <v>348</v>
      </c>
      <c r="R51" s="7">
        <v>0.38</v>
      </c>
      <c r="S51" s="7">
        <v>0</v>
      </c>
      <c r="T51" s="7">
        <v>0</v>
      </c>
      <c r="U51" s="7">
        <v>0</v>
      </c>
    </row>
    <row r="52" spans="1:21" x14ac:dyDescent="0.25">
      <c r="A52" t="s">
        <v>320</v>
      </c>
      <c r="B52" t="s">
        <v>362</v>
      </c>
      <c r="C52" t="s">
        <v>365</v>
      </c>
      <c r="D52">
        <v>11</v>
      </c>
      <c r="E52">
        <v>2.1842105263157894</v>
      </c>
      <c r="F52">
        <v>0.24</v>
      </c>
      <c r="G52">
        <v>0.46</v>
      </c>
      <c r="H52">
        <v>0.1</v>
      </c>
      <c r="I52">
        <v>0.03</v>
      </c>
      <c r="J52">
        <v>1</v>
      </c>
      <c r="K52" t="s">
        <v>365</v>
      </c>
      <c r="L52" s="21" t="s">
        <v>335</v>
      </c>
      <c r="M52" s="7">
        <v>0.26315789473684209</v>
      </c>
      <c r="N52" s="7">
        <v>1</v>
      </c>
      <c r="O52" s="7">
        <v>2</v>
      </c>
      <c r="Q52" s="21" t="s">
        <v>349</v>
      </c>
      <c r="R52" s="7">
        <v>5.28</v>
      </c>
      <c r="S52" s="7">
        <v>1.21</v>
      </c>
      <c r="T52" s="7">
        <v>0.25</v>
      </c>
      <c r="U52" s="7">
        <v>0</v>
      </c>
    </row>
    <row r="53" spans="1:21" x14ac:dyDescent="0.25">
      <c r="A53" t="s">
        <v>320</v>
      </c>
      <c r="B53" t="s">
        <v>362</v>
      </c>
      <c r="C53" t="s">
        <v>366</v>
      </c>
      <c r="D53">
        <v>7</v>
      </c>
      <c r="E53">
        <v>7.4473684210526319</v>
      </c>
      <c r="F53">
        <v>2.63</v>
      </c>
      <c r="G53">
        <v>0</v>
      </c>
      <c r="H53">
        <v>0.2</v>
      </c>
      <c r="I53">
        <v>0</v>
      </c>
      <c r="J53">
        <v>1</v>
      </c>
      <c r="K53" t="s">
        <v>366</v>
      </c>
      <c r="L53" s="21" t="s">
        <v>360</v>
      </c>
      <c r="M53" s="7">
        <v>7.8947368421052627E-2</v>
      </c>
      <c r="N53" s="7">
        <v>1</v>
      </c>
      <c r="O53" s="7">
        <v>3</v>
      </c>
      <c r="Q53" s="21" t="s">
        <v>350</v>
      </c>
      <c r="R53" s="7">
        <v>2.79</v>
      </c>
      <c r="S53" s="7">
        <v>0.34</v>
      </c>
      <c r="T53" s="7">
        <v>0.05</v>
      </c>
      <c r="U53" s="7">
        <v>0</v>
      </c>
    </row>
    <row r="54" spans="1:21" x14ac:dyDescent="0.25">
      <c r="A54" t="s">
        <v>320</v>
      </c>
      <c r="B54" t="s">
        <v>362</v>
      </c>
      <c r="C54" t="s">
        <v>367</v>
      </c>
      <c r="D54">
        <v>1</v>
      </c>
      <c r="E54">
        <v>0.13157894736842105</v>
      </c>
      <c r="F54">
        <v>0</v>
      </c>
      <c r="G54">
        <v>0</v>
      </c>
      <c r="H54">
        <v>0</v>
      </c>
      <c r="I54">
        <v>0.05</v>
      </c>
      <c r="J54">
        <v>2</v>
      </c>
      <c r="K54" t="s">
        <v>367</v>
      </c>
      <c r="L54" s="21" t="s">
        <v>361</v>
      </c>
      <c r="M54" s="7">
        <v>0.55263157894736847</v>
      </c>
      <c r="N54" s="7">
        <v>3</v>
      </c>
      <c r="O54" s="7">
        <v>4</v>
      </c>
      <c r="Q54" s="21" t="s">
        <v>351</v>
      </c>
      <c r="R54" s="7">
        <v>0.14000000000000001</v>
      </c>
      <c r="S54" s="7">
        <v>0.03</v>
      </c>
      <c r="T54" s="7">
        <v>0</v>
      </c>
      <c r="U54" s="7">
        <v>0</v>
      </c>
    </row>
    <row r="55" spans="1:21" x14ac:dyDescent="0.25">
      <c r="A55" t="s">
        <v>320</v>
      </c>
      <c r="B55" t="s">
        <v>362</v>
      </c>
      <c r="C55" t="s">
        <v>368</v>
      </c>
      <c r="D55">
        <v>1</v>
      </c>
      <c r="E55">
        <v>0.52631578947368418</v>
      </c>
      <c r="F55">
        <v>0.2</v>
      </c>
      <c r="G55">
        <v>0</v>
      </c>
      <c r="H55">
        <v>0</v>
      </c>
      <c r="I55">
        <v>0</v>
      </c>
      <c r="J55">
        <v>2</v>
      </c>
      <c r="K55" t="s">
        <v>368</v>
      </c>
      <c r="L55" s="9" t="s">
        <v>362</v>
      </c>
      <c r="M55" s="7"/>
      <c r="N55" s="7"/>
      <c r="O55" s="7"/>
      <c r="Q55" s="21" t="s">
        <v>352</v>
      </c>
      <c r="R55" s="7">
        <v>0</v>
      </c>
      <c r="S55" s="7">
        <v>0.1</v>
      </c>
      <c r="T55" s="7">
        <v>0.16</v>
      </c>
      <c r="U55" s="7">
        <v>0.06</v>
      </c>
    </row>
    <row r="56" spans="1:21" x14ac:dyDescent="0.25">
      <c r="A56" t="s">
        <v>320</v>
      </c>
      <c r="B56" t="s">
        <v>362</v>
      </c>
      <c r="C56" t="s">
        <v>369</v>
      </c>
      <c r="D56">
        <v>1</v>
      </c>
      <c r="E56">
        <v>7.8947368421052627E-2</v>
      </c>
      <c r="F56">
        <v>0</v>
      </c>
      <c r="G56">
        <v>0</v>
      </c>
      <c r="H56">
        <v>0</v>
      </c>
      <c r="I56">
        <v>0.03</v>
      </c>
      <c r="J56">
        <v>1</v>
      </c>
      <c r="K56" t="s">
        <v>369</v>
      </c>
      <c r="L56" s="21" t="s">
        <v>363</v>
      </c>
      <c r="M56" s="7">
        <v>7.8947368421052627E-2</v>
      </c>
      <c r="N56" s="7">
        <v>1</v>
      </c>
      <c r="O56" s="7">
        <v>1</v>
      </c>
      <c r="Q56" s="21" t="s">
        <v>353</v>
      </c>
      <c r="R56" s="7">
        <v>0.03</v>
      </c>
      <c r="S56" s="7">
        <v>0</v>
      </c>
      <c r="T56" s="7">
        <v>0.03</v>
      </c>
      <c r="U56" s="7">
        <v>0</v>
      </c>
    </row>
    <row r="57" spans="1:21" x14ac:dyDescent="0.25">
      <c r="A57" t="s">
        <v>320</v>
      </c>
      <c r="B57" t="s">
        <v>362</v>
      </c>
      <c r="C57" t="s">
        <v>370</v>
      </c>
      <c r="D57">
        <v>5</v>
      </c>
      <c r="E57">
        <v>1.131578947368421</v>
      </c>
      <c r="F57">
        <v>0.38</v>
      </c>
      <c r="G57">
        <v>0.05</v>
      </c>
      <c r="H57">
        <v>0</v>
      </c>
      <c r="I57">
        <v>0</v>
      </c>
      <c r="J57">
        <v>1</v>
      </c>
      <c r="K57" t="s">
        <v>370</v>
      </c>
      <c r="L57" s="21" t="s">
        <v>364</v>
      </c>
      <c r="M57" s="7">
        <v>0.26315789473684209</v>
      </c>
      <c r="N57" s="7">
        <v>1</v>
      </c>
      <c r="O57" s="7">
        <v>2</v>
      </c>
      <c r="Q57" s="21" t="s">
        <v>354</v>
      </c>
      <c r="R57" s="7">
        <v>0</v>
      </c>
      <c r="S57" s="7">
        <v>0.2</v>
      </c>
      <c r="T57" s="7">
        <v>0</v>
      </c>
      <c r="U57" s="7">
        <v>0</v>
      </c>
    </row>
    <row r="58" spans="1:21" x14ac:dyDescent="0.25">
      <c r="A58" t="s">
        <v>320</v>
      </c>
      <c r="B58" t="s">
        <v>362</v>
      </c>
      <c r="C58" t="s">
        <v>371</v>
      </c>
      <c r="D58">
        <v>1</v>
      </c>
      <c r="E58">
        <v>0.78947368421052633</v>
      </c>
      <c r="F58">
        <v>0.3</v>
      </c>
      <c r="G58">
        <v>0</v>
      </c>
      <c r="H58">
        <v>0</v>
      </c>
      <c r="I58">
        <v>0</v>
      </c>
      <c r="J58">
        <v>1</v>
      </c>
      <c r="K58" t="s">
        <v>371</v>
      </c>
      <c r="L58" s="21" t="s">
        <v>365</v>
      </c>
      <c r="M58" s="7">
        <v>2.1842105263157894</v>
      </c>
      <c r="N58" s="7">
        <v>11</v>
      </c>
      <c r="O58" s="7">
        <v>1</v>
      </c>
      <c r="Q58" s="21" t="s">
        <v>355</v>
      </c>
      <c r="R58" s="7">
        <v>0</v>
      </c>
      <c r="S58" s="7">
        <v>0.23</v>
      </c>
      <c r="T58" s="7">
        <v>0.05</v>
      </c>
      <c r="U58" s="7">
        <v>0</v>
      </c>
    </row>
    <row r="59" spans="1:21" x14ac:dyDescent="0.25">
      <c r="A59" t="s">
        <v>320</v>
      </c>
      <c r="B59" t="s">
        <v>362</v>
      </c>
      <c r="C59" t="s">
        <v>372</v>
      </c>
      <c r="D59">
        <v>1</v>
      </c>
      <c r="E59">
        <v>0.47368421052631576</v>
      </c>
      <c r="F59">
        <v>0</v>
      </c>
      <c r="G59">
        <v>0.15</v>
      </c>
      <c r="H59">
        <v>0.03</v>
      </c>
      <c r="I59">
        <v>0</v>
      </c>
      <c r="J59">
        <v>2</v>
      </c>
      <c r="K59" t="s">
        <v>372</v>
      </c>
      <c r="L59" s="21" t="s">
        <v>366</v>
      </c>
      <c r="M59" s="7">
        <v>7.4473684210526319</v>
      </c>
      <c r="N59" s="7">
        <v>7</v>
      </c>
      <c r="O59" s="7">
        <v>1</v>
      </c>
      <c r="Q59" s="21" t="s">
        <v>356</v>
      </c>
      <c r="R59" s="7">
        <v>0.4</v>
      </c>
      <c r="S59" s="7">
        <v>0</v>
      </c>
      <c r="T59" s="7">
        <v>0.03</v>
      </c>
      <c r="U59" s="7">
        <v>0</v>
      </c>
    </row>
    <row r="60" spans="1:21" x14ac:dyDescent="0.25">
      <c r="A60" t="s">
        <v>320</v>
      </c>
      <c r="B60" t="s">
        <v>362</v>
      </c>
      <c r="C60" t="s">
        <v>373</v>
      </c>
      <c r="D60">
        <v>1</v>
      </c>
      <c r="E60">
        <v>7.8947368421052627E-2</v>
      </c>
      <c r="F60">
        <v>0.03</v>
      </c>
      <c r="G60">
        <v>0</v>
      </c>
      <c r="H60">
        <v>0</v>
      </c>
      <c r="I60">
        <v>0</v>
      </c>
      <c r="J60">
        <v>1</v>
      </c>
      <c r="K60" t="s">
        <v>373</v>
      </c>
      <c r="L60" s="21" t="s">
        <v>367</v>
      </c>
      <c r="M60" s="7">
        <v>0.13157894736842105</v>
      </c>
      <c r="N60" s="7">
        <v>1</v>
      </c>
      <c r="O60" s="7">
        <v>2</v>
      </c>
      <c r="Q60" s="21" t="s">
        <v>357</v>
      </c>
      <c r="R60" s="7">
        <v>0</v>
      </c>
      <c r="S60" s="7">
        <v>0</v>
      </c>
      <c r="T60" s="7">
        <v>0.05</v>
      </c>
      <c r="U60" s="7">
        <v>0</v>
      </c>
    </row>
    <row r="61" spans="1:21" x14ac:dyDescent="0.25">
      <c r="A61" t="s">
        <v>320</v>
      </c>
      <c r="B61" t="s">
        <v>362</v>
      </c>
      <c r="C61" t="s">
        <v>374</v>
      </c>
      <c r="D61">
        <v>2</v>
      </c>
      <c r="E61">
        <v>1.263157894736842</v>
      </c>
      <c r="F61">
        <v>0.48</v>
      </c>
      <c r="G61">
        <v>0</v>
      </c>
      <c r="H61">
        <v>0</v>
      </c>
      <c r="I61">
        <v>0</v>
      </c>
      <c r="J61">
        <v>1</v>
      </c>
      <c r="K61" t="s">
        <v>374</v>
      </c>
      <c r="L61" s="21" t="s">
        <v>368</v>
      </c>
      <c r="M61" s="7">
        <v>0.52631578947368418</v>
      </c>
      <c r="N61" s="7">
        <v>1</v>
      </c>
      <c r="O61" s="7">
        <v>2</v>
      </c>
      <c r="Q61" s="9" t="s">
        <v>341</v>
      </c>
      <c r="R61" s="7"/>
      <c r="S61" s="7"/>
      <c r="T61" s="7"/>
      <c r="U61" s="7"/>
    </row>
    <row r="62" spans="1:21" x14ac:dyDescent="0.25">
      <c r="A62" t="s">
        <v>320</v>
      </c>
      <c r="B62" t="s">
        <v>362</v>
      </c>
      <c r="C62" t="s">
        <v>375</v>
      </c>
      <c r="D62">
        <v>1</v>
      </c>
      <c r="E62">
        <v>7.8947368421052627E-2</v>
      </c>
      <c r="F62">
        <v>0.03</v>
      </c>
      <c r="G62">
        <v>0</v>
      </c>
      <c r="H62">
        <v>0</v>
      </c>
      <c r="I62">
        <v>0</v>
      </c>
      <c r="J62">
        <v>1</v>
      </c>
      <c r="K62" t="s">
        <v>375</v>
      </c>
      <c r="L62" s="21" t="s">
        <v>369</v>
      </c>
      <c r="M62" s="7">
        <v>7.8947368421052627E-2</v>
      </c>
      <c r="N62" s="7">
        <v>1</v>
      </c>
      <c r="O62" s="7">
        <v>1</v>
      </c>
      <c r="Q62" s="21" t="s">
        <v>336</v>
      </c>
      <c r="R62" s="7">
        <v>0</v>
      </c>
      <c r="S62" s="7">
        <v>0</v>
      </c>
      <c r="T62" s="7">
        <v>0</v>
      </c>
      <c r="U62" s="7">
        <v>0.2</v>
      </c>
    </row>
    <row r="63" spans="1:21" x14ac:dyDescent="0.25">
      <c r="A63" t="s">
        <v>320</v>
      </c>
      <c r="B63" t="s">
        <v>362</v>
      </c>
      <c r="C63" t="s">
        <v>376</v>
      </c>
      <c r="D63">
        <v>1</v>
      </c>
      <c r="E63">
        <v>0.39473684210526316</v>
      </c>
      <c r="F63">
        <v>0</v>
      </c>
      <c r="G63">
        <v>0.15</v>
      </c>
      <c r="H63">
        <v>0</v>
      </c>
      <c r="I63">
        <v>0</v>
      </c>
      <c r="J63">
        <v>1</v>
      </c>
      <c r="K63" t="s">
        <v>376</v>
      </c>
      <c r="L63" s="21" t="s">
        <v>370</v>
      </c>
      <c r="M63" s="7">
        <v>1.131578947368421</v>
      </c>
      <c r="N63" s="7">
        <v>5</v>
      </c>
      <c r="O63" s="7">
        <v>1</v>
      </c>
      <c r="Q63" s="21" t="s">
        <v>334</v>
      </c>
      <c r="R63" s="7">
        <v>0</v>
      </c>
      <c r="S63" s="7">
        <v>0</v>
      </c>
      <c r="T63" s="7">
        <v>0.3</v>
      </c>
      <c r="U63" s="7">
        <v>0</v>
      </c>
    </row>
    <row r="64" spans="1:21" x14ac:dyDescent="0.25">
      <c r="A64" t="s">
        <v>320</v>
      </c>
      <c r="B64" t="s">
        <v>362</v>
      </c>
      <c r="C64" t="s">
        <v>377</v>
      </c>
      <c r="D64">
        <v>1</v>
      </c>
      <c r="E64">
        <v>2.236842105263158</v>
      </c>
      <c r="F64">
        <v>0.65</v>
      </c>
      <c r="G64">
        <v>0.05</v>
      </c>
      <c r="H64">
        <v>0.15</v>
      </c>
      <c r="I64">
        <v>0</v>
      </c>
      <c r="J64">
        <v>1</v>
      </c>
      <c r="K64" t="s">
        <v>377</v>
      </c>
      <c r="L64" s="21" t="s">
        <v>371</v>
      </c>
      <c r="M64" s="7">
        <v>0.78947368421052633</v>
      </c>
      <c r="N64" s="7">
        <v>1</v>
      </c>
      <c r="O64" s="7">
        <v>1</v>
      </c>
      <c r="Q64" s="21" t="s">
        <v>342</v>
      </c>
      <c r="R64" s="7">
        <v>0</v>
      </c>
      <c r="S64" s="7">
        <v>0.1</v>
      </c>
      <c r="T64" s="7">
        <v>0</v>
      </c>
      <c r="U64" s="7">
        <v>0</v>
      </c>
    </row>
    <row r="65" spans="1:21" x14ac:dyDescent="0.25">
      <c r="A65" t="s">
        <v>320</v>
      </c>
      <c r="B65" t="s">
        <v>362</v>
      </c>
      <c r="C65" t="s">
        <v>378</v>
      </c>
      <c r="D65">
        <v>2</v>
      </c>
      <c r="E65">
        <v>0.15789473684210525</v>
      </c>
      <c r="F65">
        <v>0</v>
      </c>
      <c r="G65">
        <v>0</v>
      </c>
      <c r="H65">
        <v>0.06</v>
      </c>
      <c r="I65">
        <v>0</v>
      </c>
      <c r="J65">
        <v>1</v>
      </c>
      <c r="K65" t="s">
        <v>378</v>
      </c>
      <c r="L65" s="21" t="s">
        <v>372</v>
      </c>
      <c r="M65" s="7">
        <v>0.47368421052631576</v>
      </c>
      <c r="N65" s="7">
        <v>1</v>
      </c>
      <c r="O65" s="7">
        <v>2</v>
      </c>
      <c r="Q65" s="21" t="s">
        <v>328</v>
      </c>
      <c r="R65" s="7">
        <v>0</v>
      </c>
      <c r="S65" s="7">
        <v>0.65</v>
      </c>
      <c r="T65" s="7">
        <v>0.15</v>
      </c>
      <c r="U65" s="7">
        <v>0.15</v>
      </c>
    </row>
    <row r="66" spans="1:21" x14ac:dyDescent="0.25">
      <c r="A66" t="s">
        <v>320</v>
      </c>
      <c r="B66" t="s">
        <v>362</v>
      </c>
      <c r="C66" t="s">
        <v>379</v>
      </c>
      <c r="D66">
        <v>2</v>
      </c>
      <c r="E66">
        <v>1.1842105263157894</v>
      </c>
      <c r="F66">
        <v>0</v>
      </c>
      <c r="G66">
        <v>0.45</v>
      </c>
      <c r="H66">
        <v>0</v>
      </c>
      <c r="I66">
        <v>0</v>
      </c>
      <c r="J66">
        <v>1</v>
      </c>
      <c r="K66" t="s">
        <v>379</v>
      </c>
      <c r="L66" s="21" t="s">
        <v>373</v>
      </c>
      <c r="M66" s="7">
        <v>7.8947368421052627E-2</v>
      </c>
      <c r="N66" s="7">
        <v>1</v>
      </c>
      <c r="O66" s="7">
        <v>1</v>
      </c>
      <c r="Q66" s="21" t="s">
        <v>330</v>
      </c>
      <c r="R66" s="7">
        <v>0.5</v>
      </c>
      <c r="S66" s="7">
        <v>0</v>
      </c>
      <c r="T66" s="7">
        <v>0</v>
      </c>
      <c r="U66" s="7">
        <v>0.1</v>
      </c>
    </row>
    <row r="67" spans="1:21" x14ac:dyDescent="0.25">
      <c r="A67" t="s">
        <v>320</v>
      </c>
      <c r="B67" t="s">
        <v>362</v>
      </c>
      <c r="C67" t="s">
        <v>380</v>
      </c>
      <c r="D67">
        <v>2</v>
      </c>
      <c r="E67">
        <v>2.1578947368421053</v>
      </c>
      <c r="F67">
        <v>0.82</v>
      </c>
      <c r="G67">
        <v>0</v>
      </c>
      <c r="H67">
        <v>0</v>
      </c>
      <c r="I67">
        <v>0</v>
      </c>
      <c r="J67">
        <v>1</v>
      </c>
      <c r="K67" t="s">
        <v>380</v>
      </c>
      <c r="L67" s="21" t="s">
        <v>374</v>
      </c>
      <c r="M67" s="7">
        <v>1.263157894736842</v>
      </c>
      <c r="N67" s="7">
        <v>2</v>
      </c>
      <c r="O67" s="7">
        <v>1</v>
      </c>
      <c r="Q67" s="21" t="s">
        <v>333</v>
      </c>
      <c r="R67" s="7">
        <v>0</v>
      </c>
      <c r="S67" s="7">
        <v>0</v>
      </c>
      <c r="T67" s="7">
        <v>0.22</v>
      </c>
      <c r="U67" s="7">
        <v>0</v>
      </c>
    </row>
    <row r="68" spans="1:21" x14ac:dyDescent="0.25">
      <c r="A68" t="s">
        <v>320</v>
      </c>
      <c r="B68" t="s">
        <v>362</v>
      </c>
      <c r="C68" t="s">
        <v>381</v>
      </c>
      <c r="D68">
        <v>1</v>
      </c>
      <c r="E68">
        <v>1.3421052631578947</v>
      </c>
      <c r="F68">
        <v>0.03</v>
      </c>
      <c r="G68">
        <v>0.4</v>
      </c>
      <c r="H68">
        <v>0.08</v>
      </c>
      <c r="I68">
        <v>0</v>
      </c>
      <c r="J68">
        <v>1</v>
      </c>
      <c r="K68" t="s">
        <v>381</v>
      </c>
      <c r="L68" s="21" t="s">
        <v>375</v>
      </c>
      <c r="M68" s="7">
        <v>7.8947368421052627E-2</v>
      </c>
      <c r="N68" s="7">
        <v>1</v>
      </c>
      <c r="O68" s="7">
        <v>1</v>
      </c>
      <c r="Q68" s="21" t="s">
        <v>327</v>
      </c>
      <c r="R68" s="7">
        <v>0</v>
      </c>
      <c r="S68" s="7">
        <v>0.56999999999999995</v>
      </c>
      <c r="T68" s="7">
        <v>0.2</v>
      </c>
      <c r="U68" s="7">
        <v>0</v>
      </c>
    </row>
    <row r="69" spans="1:21" x14ac:dyDescent="0.25">
      <c r="A69" t="s">
        <v>320</v>
      </c>
      <c r="B69" t="s">
        <v>362</v>
      </c>
      <c r="C69" t="s">
        <v>382</v>
      </c>
      <c r="D69">
        <v>3</v>
      </c>
      <c r="E69">
        <v>0.55263157894736847</v>
      </c>
      <c r="F69">
        <v>0</v>
      </c>
      <c r="G69">
        <v>0.21</v>
      </c>
      <c r="H69">
        <v>0</v>
      </c>
      <c r="I69">
        <v>0</v>
      </c>
      <c r="J69">
        <v>1</v>
      </c>
      <c r="K69" t="s">
        <v>382</v>
      </c>
      <c r="L69" s="21" t="s">
        <v>376</v>
      </c>
      <c r="M69" s="7">
        <v>0.39473684210526316</v>
      </c>
      <c r="N69" s="7">
        <v>1</v>
      </c>
      <c r="O69" s="7">
        <v>1</v>
      </c>
      <c r="Q69" s="21" t="s">
        <v>331</v>
      </c>
      <c r="R69" s="7">
        <v>0</v>
      </c>
      <c r="S69" s="7">
        <v>0.15</v>
      </c>
      <c r="T69" s="7">
        <v>0</v>
      </c>
      <c r="U69" s="7">
        <v>0</v>
      </c>
    </row>
    <row r="70" spans="1:21" x14ac:dyDescent="0.25">
      <c r="A70" t="s">
        <v>320</v>
      </c>
      <c r="B70" t="s">
        <v>362</v>
      </c>
      <c r="C70" t="s">
        <v>383</v>
      </c>
      <c r="D70">
        <v>1</v>
      </c>
      <c r="E70">
        <v>0.26315789473684209</v>
      </c>
      <c r="F70">
        <v>0.1</v>
      </c>
      <c r="G70">
        <v>0</v>
      </c>
      <c r="H70">
        <v>0</v>
      </c>
      <c r="I70">
        <v>0</v>
      </c>
      <c r="J70">
        <v>1</v>
      </c>
      <c r="K70" t="s">
        <v>383</v>
      </c>
      <c r="L70" s="21" t="s">
        <v>377</v>
      </c>
      <c r="M70" s="7">
        <v>2.236842105263158</v>
      </c>
      <c r="N70" s="7">
        <v>1</v>
      </c>
      <c r="O70" s="7">
        <v>1</v>
      </c>
      <c r="Q70" s="21" t="s">
        <v>324</v>
      </c>
      <c r="R70" s="7">
        <v>2.57</v>
      </c>
      <c r="S70" s="7">
        <v>1.91</v>
      </c>
      <c r="T70" s="7">
        <v>0.52</v>
      </c>
      <c r="U70" s="7">
        <v>0.41</v>
      </c>
    </row>
    <row r="71" spans="1:21" x14ac:dyDescent="0.25">
      <c r="A71" t="s">
        <v>320</v>
      </c>
      <c r="B71" t="s">
        <v>384</v>
      </c>
      <c r="C71" t="s">
        <v>385</v>
      </c>
      <c r="D71">
        <v>1</v>
      </c>
      <c r="E71">
        <v>0.13157894736842105</v>
      </c>
      <c r="F71">
        <v>0</v>
      </c>
      <c r="G71">
        <v>0.05</v>
      </c>
      <c r="H71">
        <v>0</v>
      </c>
      <c r="I71">
        <v>0</v>
      </c>
      <c r="J71">
        <v>1</v>
      </c>
      <c r="K71" t="s">
        <v>385</v>
      </c>
      <c r="L71" s="21" t="s">
        <v>378</v>
      </c>
      <c r="M71" s="7">
        <v>0.15789473684210525</v>
      </c>
      <c r="N71" s="7">
        <v>2</v>
      </c>
      <c r="O71" s="7">
        <v>1</v>
      </c>
      <c r="Q71" s="21" t="s">
        <v>325</v>
      </c>
      <c r="R71" s="7">
        <v>0.98</v>
      </c>
      <c r="S71" s="7">
        <v>0.52</v>
      </c>
      <c r="T71" s="7">
        <v>0.4</v>
      </c>
      <c r="U71" s="7">
        <v>0</v>
      </c>
    </row>
    <row r="72" spans="1:21" x14ac:dyDescent="0.25">
      <c r="A72" t="s">
        <v>320</v>
      </c>
      <c r="B72" t="s">
        <v>384</v>
      </c>
      <c r="C72" t="s">
        <v>386</v>
      </c>
      <c r="D72">
        <v>3</v>
      </c>
      <c r="E72">
        <v>1.2105263157894737</v>
      </c>
      <c r="F72">
        <v>0.46</v>
      </c>
      <c r="G72">
        <v>0</v>
      </c>
      <c r="H72">
        <v>0</v>
      </c>
      <c r="I72">
        <v>0</v>
      </c>
      <c r="J72">
        <v>1</v>
      </c>
      <c r="K72" t="s">
        <v>386</v>
      </c>
      <c r="L72" s="21" t="s">
        <v>379</v>
      </c>
      <c r="M72" s="7">
        <v>1.1842105263157894</v>
      </c>
      <c r="N72" s="7">
        <v>2</v>
      </c>
      <c r="O72" s="7">
        <v>1</v>
      </c>
      <c r="Q72" s="21" t="s">
        <v>329</v>
      </c>
      <c r="R72" s="7">
        <v>0</v>
      </c>
      <c r="S72" s="7">
        <v>0</v>
      </c>
      <c r="T72" s="7">
        <v>0.11</v>
      </c>
      <c r="U72" s="7">
        <v>0</v>
      </c>
    </row>
    <row r="73" spans="1:21" x14ac:dyDescent="0.25">
      <c r="A73" t="s">
        <v>320</v>
      </c>
      <c r="B73" t="s">
        <v>384</v>
      </c>
      <c r="C73" t="s">
        <v>387</v>
      </c>
      <c r="D73">
        <v>8</v>
      </c>
      <c r="E73">
        <v>1.1052631578947369</v>
      </c>
      <c r="F73">
        <v>0.42</v>
      </c>
      <c r="G73">
        <v>0</v>
      </c>
      <c r="H73">
        <v>0</v>
      </c>
      <c r="I73">
        <v>0</v>
      </c>
      <c r="J73">
        <v>1</v>
      </c>
      <c r="K73" t="s">
        <v>387</v>
      </c>
      <c r="L73" s="21" t="s">
        <v>380</v>
      </c>
      <c r="M73" s="7">
        <v>2.1578947368421053</v>
      </c>
      <c r="N73" s="7">
        <v>2</v>
      </c>
      <c r="O73" s="7">
        <v>1</v>
      </c>
      <c r="Q73" s="21" t="s">
        <v>332</v>
      </c>
      <c r="R73" s="7">
        <v>0</v>
      </c>
      <c r="S73" s="7">
        <v>0</v>
      </c>
      <c r="T73" s="7">
        <v>0.22</v>
      </c>
      <c r="U73" s="7">
        <v>0</v>
      </c>
    </row>
    <row r="74" spans="1:21" x14ac:dyDescent="0.25">
      <c r="A74" t="s">
        <v>320</v>
      </c>
      <c r="B74" t="s">
        <v>384</v>
      </c>
      <c r="C74" t="s">
        <v>388</v>
      </c>
      <c r="D74">
        <v>2</v>
      </c>
      <c r="E74">
        <v>0.78947368421052633</v>
      </c>
      <c r="F74">
        <v>0.3</v>
      </c>
      <c r="G74">
        <v>0</v>
      </c>
      <c r="H74">
        <v>0</v>
      </c>
      <c r="I74">
        <v>0</v>
      </c>
      <c r="J74">
        <v>1</v>
      </c>
      <c r="K74" t="s">
        <v>388</v>
      </c>
      <c r="L74" s="21" t="s">
        <v>381</v>
      </c>
      <c r="M74" s="7">
        <v>1.3421052631578947</v>
      </c>
      <c r="N74" s="7">
        <v>1</v>
      </c>
      <c r="O74" s="7">
        <v>1</v>
      </c>
      <c r="Q74" s="21" t="s">
        <v>323</v>
      </c>
      <c r="R74" s="7">
        <v>2.77</v>
      </c>
      <c r="S74" s="7">
        <v>1.1599999999999999</v>
      </c>
      <c r="T74" s="7">
        <v>0.87</v>
      </c>
      <c r="U74" s="7">
        <v>0.05</v>
      </c>
    </row>
    <row r="75" spans="1:21" x14ac:dyDescent="0.25">
      <c r="L75" s="21" t="s">
        <v>382</v>
      </c>
      <c r="M75" s="7">
        <v>0.55263157894736847</v>
      </c>
      <c r="N75" s="7">
        <v>3</v>
      </c>
      <c r="O75" s="7">
        <v>1</v>
      </c>
      <c r="Q75" s="21" t="s">
        <v>340</v>
      </c>
      <c r="R75" s="7">
        <v>0</v>
      </c>
      <c r="S75" s="7">
        <v>0.27</v>
      </c>
      <c r="T75" s="7">
        <v>0</v>
      </c>
      <c r="U75" s="7">
        <v>0</v>
      </c>
    </row>
    <row r="76" spans="1:21" x14ac:dyDescent="0.25">
      <c r="L76" s="21" t="s">
        <v>383</v>
      </c>
      <c r="M76" s="7">
        <v>0.26315789473684209</v>
      </c>
      <c r="N76" s="7">
        <v>1</v>
      </c>
      <c r="O76" s="7">
        <v>1</v>
      </c>
      <c r="Q76" s="21" t="s">
        <v>337</v>
      </c>
      <c r="R76" s="7">
        <v>0</v>
      </c>
      <c r="S76" s="7">
        <v>0</v>
      </c>
      <c r="T76" s="7">
        <v>0.2</v>
      </c>
      <c r="U76" s="7">
        <v>7.0000000000000007E-2</v>
      </c>
    </row>
    <row r="77" spans="1:21" x14ac:dyDescent="0.25">
      <c r="L77" s="9" t="s">
        <v>384</v>
      </c>
      <c r="M77" s="7"/>
      <c r="N77" s="7"/>
      <c r="O77" s="7"/>
      <c r="Q77" s="21" t="s">
        <v>339</v>
      </c>
      <c r="R77" s="7">
        <v>0</v>
      </c>
      <c r="S77" s="7">
        <v>0.05</v>
      </c>
      <c r="T77" s="7">
        <v>0</v>
      </c>
      <c r="U77" s="7">
        <v>0</v>
      </c>
    </row>
    <row r="78" spans="1:21" x14ac:dyDescent="0.25">
      <c r="L78" s="21" t="s">
        <v>385</v>
      </c>
      <c r="M78" s="7">
        <v>0.13157894736842105</v>
      </c>
      <c r="N78" s="7">
        <v>1</v>
      </c>
      <c r="O78" s="7">
        <v>1</v>
      </c>
      <c r="Q78" s="21" t="s">
        <v>326</v>
      </c>
      <c r="R78" s="7">
        <v>0</v>
      </c>
      <c r="S78" s="7">
        <v>0.9</v>
      </c>
      <c r="T78" s="7">
        <v>0.2</v>
      </c>
      <c r="U78" s="7">
        <v>0.15</v>
      </c>
    </row>
    <row r="79" spans="1:21" x14ac:dyDescent="0.25">
      <c r="L79" s="21" t="s">
        <v>386</v>
      </c>
      <c r="M79" s="7">
        <v>1.2105263157894737</v>
      </c>
      <c r="N79" s="7">
        <v>3</v>
      </c>
      <c r="O79" s="7">
        <v>1</v>
      </c>
      <c r="Q79" s="21" t="s">
        <v>322</v>
      </c>
      <c r="R79" s="7">
        <v>9.69</v>
      </c>
      <c r="S79" s="7">
        <v>1.77</v>
      </c>
      <c r="T79" s="7">
        <v>0.48</v>
      </c>
      <c r="U79" s="7">
        <v>0.13</v>
      </c>
    </row>
    <row r="80" spans="1:21" x14ac:dyDescent="0.25">
      <c r="L80" s="21" t="s">
        <v>387</v>
      </c>
      <c r="M80" s="7">
        <v>1.1052631578947369</v>
      </c>
      <c r="N80" s="7">
        <v>8</v>
      </c>
      <c r="O80" s="7">
        <v>1</v>
      </c>
      <c r="Q80" s="9" t="s">
        <v>300</v>
      </c>
      <c r="R80" s="7"/>
      <c r="S80" s="7"/>
      <c r="T80" s="7"/>
      <c r="U80" s="7"/>
    </row>
    <row r="81" spans="12:21" x14ac:dyDescent="0.25">
      <c r="L81" s="21" t="s">
        <v>388</v>
      </c>
      <c r="M81" s="7">
        <v>0.78947368421052633</v>
      </c>
      <c r="N81" s="7">
        <v>2</v>
      </c>
      <c r="O81" s="7">
        <v>1</v>
      </c>
      <c r="Q81" s="21" t="s">
        <v>300</v>
      </c>
      <c r="R81" s="7"/>
      <c r="S81" s="7"/>
      <c r="T81" s="7"/>
      <c r="U81" s="7"/>
    </row>
  </sheetData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E26"/>
  <sheetViews>
    <sheetView topLeftCell="E1" zoomScale="80" zoomScaleNormal="80" workbookViewId="0">
      <selection activeCell="E13" sqref="E13"/>
    </sheetView>
  </sheetViews>
  <sheetFormatPr defaultRowHeight="15" x14ac:dyDescent="0.25"/>
  <cols>
    <col min="1" max="1" width="30.140625" customWidth="1"/>
    <col min="2" max="2" width="26.42578125" customWidth="1"/>
    <col min="3" max="4" width="14.28515625" style="2" customWidth="1"/>
    <col min="5" max="5" width="34.5703125" style="2" bestFit="1" customWidth="1"/>
    <col min="6" max="6" width="16" style="2" customWidth="1"/>
    <col min="7" max="7" width="13.7109375" style="2" customWidth="1"/>
    <col min="8" max="9" width="13.7109375" customWidth="1"/>
    <col min="26" max="26" width="21.42578125" customWidth="1"/>
    <col min="27" max="27" width="12.85546875" customWidth="1"/>
    <col min="28" max="28" width="29.42578125" customWidth="1"/>
    <col min="29" max="29" width="7.85546875" customWidth="1"/>
    <col min="30" max="30" width="8.5703125" customWidth="1"/>
    <col min="31" max="31" width="6.28515625" customWidth="1"/>
  </cols>
  <sheetData>
    <row r="1" spans="1:31" ht="30" x14ac:dyDescent="0.25">
      <c r="A1" t="s">
        <v>1</v>
      </c>
      <c r="B1" t="s">
        <v>0</v>
      </c>
      <c r="C1" s="2" t="s">
        <v>28</v>
      </c>
      <c r="D1" s="2" t="s">
        <v>29</v>
      </c>
      <c r="E1" s="2" t="s">
        <v>317</v>
      </c>
      <c r="F1" s="2" t="s">
        <v>30</v>
      </c>
      <c r="G1" s="2" t="s">
        <v>22</v>
      </c>
      <c r="Z1" s="10" t="s">
        <v>0</v>
      </c>
      <c r="AA1" s="11" t="s">
        <v>116</v>
      </c>
      <c r="AB1" t="s">
        <v>318</v>
      </c>
      <c r="AC1" s="11" t="s">
        <v>117</v>
      </c>
      <c r="AD1" s="11" t="s">
        <v>115</v>
      </c>
      <c r="AE1" s="11" t="s">
        <v>118</v>
      </c>
    </row>
    <row r="2" spans="1:31" x14ac:dyDescent="0.25">
      <c r="A2" t="s">
        <v>320</v>
      </c>
      <c r="B2" t="s">
        <v>389</v>
      </c>
      <c r="C2">
        <v>1</v>
      </c>
      <c r="D2">
        <v>0</v>
      </c>
      <c r="E2">
        <v>0</v>
      </c>
      <c r="F2">
        <v>0</v>
      </c>
      <c r="G2">
        <v>0</v>
      </c>
      <c r="Z2" s="9" t="s">
        <v>389</v>
      </c>
      <c r="AA2" s="7">
        <v>0</v>
      </c>
      <c r="AB2" s="7">
        <v>0</v>
      </c>
      <c r="AC2" s="7">
        <v>0</v>
      </c>
      <c r="AD2" s="7">
        <v>1</v>
      </c>
      <c r="AE2" s="7">
        <v>0</v>
      </c>
    </row>
    <row r="3" spans="1:31" x14ac:dyDescent="0.25">
      <c r="A3" t="s">
        <v>320</v>
      </c>
      <c r="B3" t="s">
        <v>390</v>
      </c>
      <c r="C3" s="2">
        <v>19</v>
      </c>
      <c r="D3" s="2">
        <v>0</v>
      </c>
      <c r="E3" s="2">
        <v>0</v>
      </c>
      <c r="F3" s="2">
        <v>0</v>
      </c>
      <c r="G3" s="2">
        <v>0</v>
      </c>
      <c r="Z3" s="9" t="s">
        <v>390</v>
      </c>
      <c r="AA3" s="7">
        <v>0</v>
      </c>
      <c r="AB3" s="7">
        <v>0</v>
      </c>
      <c r="AC3" s="7">
        <v>0</v>
      </c>
      <c r="AD3" s="7">
        <v>19</v>
      </c>
      <c r="AE3" s="7">
        <v>0</v>
      </c>
    </row>
    <row r="4" spans="1:31" x14ac:dyDescent="0.25">
      <c r="A4" t="s">
        <v>320</v>
      </c>
      <c r="B4" t="s">
        <v>391</v>
      </c>
      <c r="C4" s="2">
        <v>0</v>
      </c>
      <c r="D4" s="2">
        <v>1</v>
      </c>
      <c r="E4" s="2">
        <v>0</v>
      </c>
      <c r="F4" s="2">
        <v>0</v>
      </c>
      <c r="G4" s="2">
        <v>0</v>
      </c>
      <c r="Z4" s="9" t="s">
        <v>391</v>
      </c>
      <c r="AA4" s="7">
        <v>1</v>
      </c>
      <c r="AB4" s="7">
        <v>0</v>
      </c>
      <c r="AC4" s="7">
        <v>0</v>
      </c>
      <c r="AD4" s="7">
        <v>0</v>
      </c>
      <c r="AE4" s="7">
        <v>0</v>
      </c>
    </row>
    <row r="5" spans="1:31" x14ac:dyDescent="0.25">
      <c r="A5" t="s">
        <v>320</v>
      </c>
      <c r="B5" t="s">
        <v>392</v>
      </c>
      <c r="C5" s="2">
        <v>1</v>
      </c>
      <c r="D5" s="2">
        <v>0</v>
      </c>
      <c r="E5" s="2">
        <v>0</v>
      </c>
      <c r="F5" s="2">
        <v>0</v>
      </c>
      <c r="G5" s="2">
        <v>0</v>
      </c>
      <c r="Z5" s="9" t="s">
        <v>392</v>
      </c>
      <c r="AA5" s="7">
        <v>0</v>
      </c>
      <c r="AB5" s="7">
        <v>0</v>
      </c>
      <c r="AC5" s="7">
        <v>0</v>
      </c>
      <c r="AD5" s="7">
        <v>1</v>
      </c>
      <c r="AE5" s="7">
        <v>0</v>
      </c>
    </row>
    <row r="6" spans="1:31" x14ac:dyDescent="0.25">
      <c r="A6" t="s">
        <v>320</v>
      </c>
      <c r="B6" t="s">
        <v>393</v>
      </c>
      <c r="C6" s="2">
        <v>1</v>
      </c>
      <c r="D6" s="2">
        <v>0</v>
      </c>
      <c r="E6" s="2">
        <v>0</v>
      </c>
      <c r="F6" s="2">
        <v>0</v>
      </c>
      <c r="G6" s="2">
        <v>0</v>
      </c>
      <c r="Z6" s="9" t="s">
        <v>393</v>
      </c>
      <c r="AA6" s="7">
        <v>0</v>
      </c>
      <c r="AB6" s="7">
        <v>0</v>
      </c>
      <c r="AC6" s="7">
        <v>0</v>
      </c>
      <c r="AD6" s="7">
        <v>1</v>
      </c>
      <c r="AE6" s="7">
        <v>0</v>
      </c>
    </row>
    <row r="7" spans="1:31" x14ac:dyDescent="0.25">
      <c r="A7" t="s">
        <v>320</v>
      </c>
      <c r="B7" t="s">
        <v>351</v>
      </c>
      <c r="C7" s="2">
        <v>4</v>
      </c>
      <c r="D7" s="2">
        <v>0</v>
      </c>
      <c r="E7" s="2">
        <v>0</v>
      </c>
      <c r="F7" s="2">
        <v>0</v>
      </c>
      <c r="G7" s="2">
        <v>0</v>
      </c>
      <c r="Z7" s="9" t="s">
        <v>351</v>
      </c>
      <c r="AA7" s="7">
        <v>0</v>
      </c>
      <c r="AB7" s="7">
        <v>0</v>
      </c>
      <c r="AC7" s="7">
        <v>0</v>
      </c>
      <c r="AD7" s="7">
        <v>4</v>
      </c>
      <c r="AE7" s="7">
        <v>0</v>
      </c>
    </row>
    <row r="8" spans="1:31" x14ac:dyDescent="0.25">
      <c r="A8" t="s">
        <v>320</v>
      </c>
      <c r="B8" t="s">
        <v>394</v>
      </c>
      <c r="C8" s="2">
        <v>0</v>
      </c>
      <c r="D8" s="2">
        <v>5</v>
      </c>
      <c r="E8" s="2">
        <v>0</v>
      </c>
      <c r="F8" s="2">
        <v>0</v>
      </c>
      <c r="G8" s="2">
        <v>0</v>
      </c>
      <c r="Z8" s="9" t="s">
        <v>394</v>
      </c>
      <c r="AA8" s="7">
        <v>5</v>
      </c>
      <c r="AB8" s="7">
        <v>0</v>
      </c>
      <c r="AC8" s="7">
        <v>0</v>
      </c>
      <c r="AD8" s="7">
        <v>0</v>
      </c>
      <c r="AE8" s="7">
        <v>0</v>
      </c>
    </row>
    <row r="9" spans="1:31" x14ac:dyDescent="0.25">
      <c r="Z9" s="9" t="s">
        <v>86</v>
      </c>
      <c r="AA9" s="7">
        <v>6</v>
      </c>
      <c r="AB9" s="7">
        <v>0</v>
      </c>
      <c r="AC9" s="7">
        <v>0</v>
      </c>
      <c r="AD9" s="7">
        <v>26</v>
      </c>
      <c r="AE9" s="7">
        <v>0</v>
      </c>
    </row>
    <row r="25" spans="26:30" x14ac:dyDescent="0.25">
      <c r="Z25" t="s">
        <v>116</v>
      </c>
      <c r="AA25" t="s">
        <v>318</v>
      </c>
      <c r="AB25" t="s">
        <v>316</v>
      </c>
      <c r="AC25" t="s">
        <v>115</v>
      </c>
      <c r="AD25" t="s">
        <v>118</v>
      </c>
    </row>
    <row r="26" spans="26:30" x14ac:dyDescent="0.25">
      <c r="Z26" s="7">
        <v>6</v>
      </c>
      <c r="AA26" s="7">
        <v>0</v>
      </c>
      <c r="AB26" s="7">
        <v>0</v>
      </c>
      <c r="AC26" s="7">
        <v>26</v>
      </c>
      <c r="AD26" s="7">
        <v>0</v>
      </c>
    </row>
  </sheetData>
  <pageMargins left="0.7" right="0.7" top="0.75" bottom="0.75" header="0.3" footer="0.3"/>
  <pageSetup orientation="portrait" horizontalDpi="300" verticalDpi="300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22"/>
  <sheetViews>
    <sheetView topLeftCell="C1" workbookViewId="0">
      <selection activeCell="T1" sqref="T1"/>
    </sheetView>
  </sheetViews>
  <sheetFormatPr defaultRowHeight="15" x14ac:dyDescent="0.25"/>
  <cols>
    <col min="1" max="1" width="34.5703125" customWidth="1"/>
    <col min="2" max="2" width="20.7109375" customWidth="1"/>
    <col min="3" max="3" width="24.42578125" style="1" bestFit="1" customWidth="1"/>
    <col min="4" max="4" width="14" style="1" bestFit="1" customWidth="1"/>
    <col min="5" max="5" width="14.85546875" style="1" bestFit="1" customWidth="1"/>
    <col min="6" max="6" width="16.85546875" style="1" bestFit="1" customWidth="1"/>
    <col min="20" max="20" width="15.85546875" customWidth="1"/>
    <col min="21" max="21" width="17.28515625" style="2" customWidth="1"/>
    <col min="22" max="22" width="28.85546875" style="2" customWidth="1"/>
    <col min="23" max="23" width="18.7109375" style="2" customWidth="1"/>
    <col min="24" max="24" width="12.7109375" style="2" customWidth="1"/>
  </cols>
  <sheetData>
    <row r="1" spans="1:24" x14ac:dyDescent="0.25">
      <c r="A1" t="s">
        <v>1</v>
      </c>
      <c r="B1" t="s">
        <v>0</v>
      </c>
      <c r="C1" s="1" t="s">
        <v>39</v>
      </c>
      <c r="D1" s="1" t="s">
        <v>62</v>
      </c>
      <c r="E1" s="1" t="s">
        <v>40</v>
      </c>
      <c r="F1" s="1" t="s">
        <v>41</v>
      </c>
      <c r="T1" s="8" t="s">
        <v>0</v>
      </c>
      <c r="U1" s="2" t="s">
        <v>130</v>
      </c>
      <c r="V1" s="2" t="s">
        <v>129</v>
      </c>
      <c r="W1" s="2" t="s">
        <v>131</v>
      </c>
    </row>
    <row r="2" spans="1:24" x14ac:dyDescent="0.25">
      <c r="A2" t="s">
        <v>320</v>
      </c>
      <c r="B2" t="s">
        <v>336</v>
      </c>
      <c r="C2">
        <v>0</v>
      </c>
      <c r="D2">
        <v>0</v>
      </c>
      <c r="E2">
        <v>0.59566762326791201</v>
      </c>
      <c r="F2">
        <v>0</v>
      </c>
      <c r="T2" s="9" t="s">
        <v>322</v>
      </c>
      <c r="U2" s="2">
        <v>32.107218633531801</v>
      </c>
      <c r="V2" s="2">
        <v>46.466366061150701</v>
      </c>
      <c r="W2" s="2">
        <v>1.47423080891563</v>
      </c>
      <c r="X2"/>
    </row>
    <row r="3" spans="1:24" x14ac:dyDescent="0.25">
      <c r="A3" t="s">
        <v>320</v>
      </c>
      <c r="B3" t="s">
        <v>334</v>
      </c>
      <c r="C3" s="1">
        <v>1.0000605983755</v>
      </c>
      <c r="D3" s="1">
        <v>0</v>
      </c>
      <c r="E3" s="1">
        <v>0</v>
      </c>
      <c r="F3" s="1">
        <v>0</v>
      </c>
      <c r="T3" s="9" t="s">
        <v>323</v>
      </c>
      <c r="U3" s="2">
        <v>1.7036094025462301</v>
      </c>
      <c r="V3" s="2">
        <v>15.7673519655376</v>
      </c>
      <c r="W3" s="2">
        <v>0</v>
      </c>
      <c r="X3"/>
    </row>
    <row r="4" spans="1:24" x14ac:dyDescent="0.25">
      <c r="A4" t="s">
        <v>320</v>
      </c>
      <c r="B4" t="s">
        <v>328</v>
      </c>
      <c r="C4" s="1">
        <v>2.30883279893375</v>
      </c>
      <c r="D4" s="1">
        <v>0</v>
      </c>
      <c r="E4" s="1">
        <v>3.3937985253942502</v>
      </c>
      <c r="F4" s="1">
        <v>0</v>
      </c>
      <c r="T4" s="9" t="s">
        <v>324</v>
      </c>
      <c r="U4" s="2">
        <v>20.751573462414701</v>
      </c>
      <c r="V4" s="2">
        <v>13.1159924194704</v>
      </c>
      <c r="W4" s="2">
        <v>0</v>
      </c>
      <c r="X4"/>
    </row>
    <row r="5" spans="1:24" x14ac:dyDescent="0.25">
      <c r="A5" t="s">
        <v>320</v>
      </c>
      <c r="B5" t="s">
        <v>338</v>
      </c>
      <c r="C5" s="1">
        <v>0.18847295892461299</v>
      </c>
      <c r="D5" s="1">
        <v>0</v>
      </c>
      <c r="E5" s="1">
        <v>0</v>
      </c>
      <c r="F5" s="1">
        <v>0</v>
      </c>
      <c r="T5" s="9" t="s">
        <v>325</v>
      </c>
      <c r="U5" s="2">
        <v>4.51496494098686</v>
      </c>
      <c r="V5" s="2">
        <v>5.0101511443286197</v>
      </c>
      <c r="W5" s="2">
        <v>0</v>
      </c>
      <c r="X5"/>
    </row>
    <row r="6" spans="1:24" x14ac:dyDescent="0.25">
      <c r="A6" t="s">
        <v>320</v>
      </c>
      <c r="B6" t="s">
        <v>330</v>
      </c>
      <c r="C6" s="1">
        <v>1.02613055414511</v>
      </c>
      <c r="D6" s="1">
        <v>0</v>
      </c>
      <c r="E6" s="1">
        <v>2.33423450967455</v>
      </c>
      <c r="F6" s="1">
        <v>0</v>
      </c>
      <c r="T6" s="9" t="s">
        <v>327</v>
      </c>
      <c r="U6" s="2">
        <v>0.28549749990947298</v>
      </c>
      <c r="V6" s="2">
        <v>4.2734467144397899</v>
      </c>
      <c r="W6" s="2">
        <v>0</v>
      </c>
      <c r="X6"/>
    </row>
    <row r="7" spans="1:24" x14ac:dyDescent="0.25">
      <c r="A7" t="s">
        <v>320</v>
      </c>
      <c r="B7" t="s">
        <v>335</v>
      </c>
      <c r="C7" s="1">
        <v>0.76798827475648201</v>
      </c>
      <c r="D7" s="1">
        <v>0</v>
      </c>
      <c r="E7" s="1">
        <v>0</v>
      </c>
      <c r="F7" s="1">
        <v>0</v>
      </c>
      <c r="T7" s="9" t="s">
        <v>329</v>
      </c>
      <c r="U7" s="2">
        <v>0</v>
      </c>
      <c r="V7" s="2">
        <v>4.0967693943309103</v>
      </c>
      <c r="W7" s="2">
        <v>0</v>
      </c>
      <c r="X7"/>
    </row>
    <row r="8" spans="1:24" x14ac:dyDescent="0.25">
      <c r="A8" t="s">
        <v>320</v>
      </c>
      <c r="B8" t="s">
        <v>333</v>
      </c>
      <c r="C8" s="1">
        <v>0.61735364767751</v>
      </c>
      <c r="D8" s="1">
        <v>0</v>
      </c>
      <c r="E8" s="1">
        <v>0</v>
      </c>
      <c r="F8" s="1">
        <v>0</v>
      </c>
      <c r="T8" s="9" t="s">
        <v>326</v>
      </c>
      <c r="U8" s="2">
        <v>6.7232260053720196</v>
      </c>
      <c r="V8" s="2">
        <v>4.0661263445724902</v>
      </c>
      <c r="W8" s="2">
        <v>0</v>
      </c>
      <c r="X8"/>
    </row>
    <row r="9" spans="1:24" x14ac:dyDescent="0.25">
      <c r="A9" t="s">
        <v>320</v>
      </c>
      <c r="B9" t="s">
        <v>327</v>
      </c>
      <c r="C9" s="1">
        <v>4.2734467144397899</v>
      </c>
      <c r="D9" s="1">
        <v>0</v>
      </c>
      <c r="E9" s="1">
        <v>0.28549749990947298</v>
      </c>
      <c r="F9" s="1">
        <v>0</v>
      </c>
      <c r="T9" s="9" t="s">
        <v>328</v>
      </c>
      <c r="U9" s="2">
        <v>3.3937985253942502</v>
      </c>
      <c r="V9" s="2">
        <v>2.30883279893375</v>
      </c>
      <c r="W9" s="2">
        <v>0</v>
      </c>
      <c r="X9"/>
    </row>
    <row r="10" spans="1:24" x14ac:dyDescent="0.25">
      <c r="A10" t="s">
        <v>320</v>
      </c>
      <c r="B10" t="s">
        <v>331</v>
      </c>
      <c r="C10" s="1">
        <v>0.89175170972616902</v>
      </c>
      <c r="D10" s="1">
        <v>0</v>
      </c>
      <c r="E10" s="1">
        <v>0</v>
      </c>
      <c r="F10" s="1">
        <v>0</v>
      </c>
      <c r="T10" s="9" t="s">
        <v>330</v>
      </c>
      <c r="U10" s="2">
        <v>2.33423450967455</v>
      </c>
      <c r="V10" s="2">
        <v>1.02613055414511</v>
      </c>
      <c r="W10" s="2">
        <v>0</v>
      </c>
      <c r="X10"/>
    </row>
    <row r="11" spans="1:24" x14ac:dyDescent="0.25">
      <c r="A11" t="s">
        <v>320</v>
      </c>
      <c r="B11" t="s">
        <v>324</v>
      </c>
      <c r="C11" s="1">
        <v>13.1159924194704</v>
      </c>
      <c r="D11" s="1">
        <v>0</v>
      </c>
      <c r="E11" s="1">
        <v>20.751573462414701</v>
      </c>
      <c r="F11" s="1">
        <v>0</v>
      </c>
      <c r="T11" s="9" t="s">
        <v>334</v>
      </c>
      <c r="U11" s="2">
        <v>0</v>
      </c>
      <c r="V11" s="2">
        <v>1.0000605983755</v>
      </c>
      <c r="W11" s="2">
        <v>0</v>
      </c>
      <c r="X11"/>
    </row>
    <row r="12" spans="1:24" x14ac:dyDescent="0.25">
      <c r="A12" t="s">
        <v>320</v>
      </c>
      <c r="B12" t="s">
        <v>325</v>
      </c>
      <c r="C12" s="1">
        <v>5.0101511443286197</v>
      </c>
      <c r="D12" s="1">
        <v>0</v>
      </c>
      <c r="E12" s="1">
        <v>4.51496494098686</v>
      </c>
      <c r="F12" s="1">
        <v>0</v>
      </c>
      <c r="T12" s="9" t="s">
        <v>331</v>
      </c>
      <c r="U12" s="2">
        <v>0</v>
      </c>
      <c r="V12" s="2">
        <v>0.89175170972616902</v>
      </c>
      <c r="W12" s="2">
        <v>0</v>
      </c>
      <c r="X12"/>
    </row>
    <row r="13" spans="1:24" x14ac:dyDescent="0.25">
      <c r="A13" t="s">
        <v>320</v>
      </c>
      <c r="B13" t="s">
        <v>329</v>
      </c>
      <c r="C13" s="1">
        <v>4.0967693943309103</v>
      </c>
      <c r="D13" s="1">
        <v>0</v>
      </c>
      <c r="E13" s="1">
        <v>0</v>
      </c>
      <c r="F13" s="1">
        <v>0</v>
      </c>
      <c r="T13" s="9" t="s">
        <v>335</v>
      </c>
      <c r="U13" s="2">
        <v>0</v>
      </c>
      <c r="V13" s="2">
        <v>0.76798827475648201</v>
      </c>
      <c r="W13" s="2">
        <v>0</v>
      </c>
      <c r="X13"/>
    </row>
    <row r="14" spans="1:24" x14ac:dyDescent="0.25">
      <c r="A14" t="s">
        <v>320</v>
      </c>
      <c r="B14" t="s">
        <v>332</v>
      </c>
      <c r="C14" s="1">
        <v>0</v>
      </c>
      <c r="D14" s="1">
        <v>0</v>
      </c>
      <c r="E14" s="1">
        <v>3.6744866620273502</v>
      </c>
      <c r="F14" s="1">
        <v>0</v>
      </c>
      <c r="T14" s="9" t="s">
        <v>333</v>
      </c>
      <c r="U14" s="2">
        <v>0</v>
      </c>
      <c r="V14" s="2">
        <v>0.61735364767751</v>
      </c>
      <c r="W14" s="2">
        <v>0</v>
      </c>
      <c r="X14"/>
    </row>
    <row r="15" spans="1:24" x14ac:dyDescent="0.25">
      <c r="A15" t="s">
        <v>320</v>
      </c>
      <c r="B15" t="s">
        <v>323</v>
      </c>
      <c r="C15" s="1">
        <v>15.7673519655376</v>
      </c>
      <c r="D15" s="1">
        <v>0</v>
      </c>
      <c r="E15" s="1">
        <v>1.7036094025462301</v>
      </c>
      <c r="F15" s="1">
        <v>0</v>
      </c>
      <c r="T15" s="9" t="s">
        <v>337</v>
      </c>
      <c r="U15" s="2">
        <v>0</v>
      </c>
      <c r="V15" s="2">
        <v>0.59566762326791201</v>
      </c>
      <c r="W15" s="2">
        <v>0</v>
      </c>
      <c r="X15"/>
    </row>
    <row r="16" spans="1:24" x14ac:dyDescent="0.25">
      <c r="A16" t="s">
        <v>320</v>
      </c>
      <c r="B16" t="s">
        <v>337</v>
      </c>
      <c r="C16" s="1">
        <v>0.59566762326791201</v>
      </c>
      <c r="D16" s="1">
        <v>0</v>
      </c>
      <c r="E16" s="1">
        <v>0</v>
      </c>
      <c r="F16" s="1">
        <v>0</v>
      </c>
      <c r="T16" s="9" t="s">
        <v>338</v>
      </c>
      <c r="U16" s="2">
        <v>0</v>
      </c>
      <c r="V16" s="2">
        <v>0.18847295892461299</v>
      </c>
      <c r="W16" s="2">
        <v>0</v>
      </c>
      <c r="X16"/>
    </row>
    <row r="17" spans="1:24" x14ac:dyDescent="0.25">
      <c r="A17" t="s">
        <v>320</v>
      </c>
      <c r="B17" t="s">
        <v>339</v>
      </c>
      <c r="C17" s="1">
        <v>2.3826704930716501E-2</v>
      </c>
      <c r="D17" s="1">
        <v>0</v>
      </c>
      <c r="E17" s="1">
        <v>0</v>
      </c>
      <c r="F17" s="1">
        <v>0</v>
      </c>
      <c r="T17" s="9" t="s">
        <v>339</v>
      </c>
      <c r="U17" s="2">
        <v>0</v>
      </c>
      <c r="V17" s="2">
        <v>2.3826704930716501E-2</v>
      </c>
      <c r="W17" s="2">
        <v>0</v>
      </c>
      <c r="X17"/>
    </row>
    <row r="18" spans="1:24" x14ac:dyDescent="0.25">
      <c r="A18" t="s">
        <v>320</v>
      </c>
      <c r="B18" t="s">
        <v>326</v>
      </c>
      <c r="C18" s="1">
        <v>4.0661263445724902</v>
      </c>
      <c r="D18" s="1">
        <v>0</v>
      </c>
      <c r="E18" s="1">
        <v>6.7232260053720196</v>
      </c>
      <c r="F18" s="1">
        <v>0</v>
      </c>
      <c r="T18" s="9" t="s">
        <v>336</v>
      </c>
      <c r="U18" s="2">
        <v>0.59566762326791201</v>
      </c>
      <c r="V18" s="2">
        <v>0</v>
      </c>
      <c r="W18" s="2">
        <v>0</v>
      </c>
      <c r="X18"/>
    </row>
    <row r="19" spans="1:24" x14ac:dyDescent="0.25">
      <c r="A19" t="s">
        <v>320</v>
      </c>
      <c r="B19" t="s">
        <v>322</v>
      </c>
      <c r="C19" s="1">
        <v>46.466366061150701</v>
      </c>
      <c r="D19" s="1">
        <v>0</v>
      </c>
      <c r="E19" s="1">
        <v>32.107218633531801</v>
      </c>
      <c r="F19" s="1">
        <v>1.47423080891563</v>
      </c>
      <c r="T19" s="9" t="s">
        <v>332</v>
      </c>
      <c r="U19" s="2">
        <v>3.6744866620273502</v>
      </c>
      <c r="V19" s="2">
        <v>0</v>
      </c>
      <c r="W19" s="2">
        <v>0</v>
      </c>
      <c r="X19"/>
    </row>
    <row r="20" spans="1:24" x14ac:dyDescent="0.25">
      <c r="T20" s="9" t="s">
        <v>86</v>
      </c>
      <c r="U20" s="2">
        <v>76.084277265125138</v>
      </c>
      <c r="V20" s="2">
        <v>100.21628891456828</v>
      </c>
      <c r="W20" s="2">
        <v>1.47423080891563</v>
      </c>
    </row>
    <row r="21" spans="1:24" x14ac:dyDescent="0.25">
      <c r="U21"/>
      <c r="V21"/>
      <c r="W21"/>
    </row>
    <row r="22" spans="1:24" x14ac:dyDescent="0.25">
      <c r="U22"/>
      <c r="V22"/>
      <c r="W22"/>
    </row>
  </sheetData>
  <pageMargins left="0.7" right="0.7" top="0.75" bottom="0.75" header="0.3" footer="0.3"/>
  <pageSetup orientation="portrait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35"/>
  <sheetViews>
    <sheetView zoomScale="112" zoomScaleNormal="112" workbookViewId="0">
      <selection activeCell="I36" sqref="I36"/>
    </sheetView>
  </sheetViews>
  <sheetFormatPr defaultRowHeight="15" x14ac:dyDescent="0.25"/>
  <cols>
    <col min="1" max="1" width="34.7109375" customWidth="1"/>
    <col min="2" max="2" width="34.7109375" bestFit="1" customWidth="1"/>
    <col min="3" max="3" width="15.28515625" customWidth="1"/>
    <col min="4" max="4" width="10.7109375" customWidth="1"/>
    <col min="16" max="16" width="38.85546875" customWidth="1"/>
    <col min="17" max="17" width="6.5703125" style="1" customWidth="1"/>
    <col min="18" max="18" width="8.28515625" style="1" customWidth="1"/>
  </cols>
  <sheetData>
    <row r="1" spans="1:18" x14ac:dyDescent="0.25">
      <c r="A1" t="s">
        <v>1</v>
      </c>
      <c r="B1" t="s">
        <v>8</v>
      </c>
      <c r="C1" t="s">
        <v>38</v>
      </c>
      <c r="D1" t="s">
        <v>42</v>
      </c>
      <c r="P1" s="8" t="s">
        <v>88</v>
      </c>
      <c r="Q1" t="s">
        <v>141</v>
      </c>
      <c r="R1"/>
    </row>
    <row r="2" spans="1:18" x14ac:dyDescent="0.25">
      <c r="A2" t="s">
        <v>320</v>
      </c>
      <c r="B2" t="s">
        <v>395</v>
      </c>
      <c r="C2">
        <v>100.2163</v>
      </c>
      <c r="D2">
        <v>115.52630000000001</v>
      </c>
      <c r="P2" s="9" t="s">
        <v>395</v>
      </c>
      <c r="Q2" s="1">
        <v>100.2163</v>
      </c>
      <c r="R2"/>
    </row>
    <row r="3" spans="1:18" x14ac:dyDescent="0.25">
      <c r="A3" t="s">
        <v>320</v>
      </c>
      <c r="B3" t="s">
        <v>396</v>
      </c>
      <c r="C3">
        <v>76.084299999999999</v>
      </c>
      <c r="D3">
        <v>24.473700000000001</v>
      </c>
      <c r="P3" s="9" t="s">
        <v>396</v>
      </c>
      <c r="Q3" s="1">
        <v>76.084299999999999</v>
      </c>
      <c r="R3"/>
    </row>
    <row r="4" spans="1:18" x14ac:dyDescent="0.25">
      <c r="A4" t="s">
        <v>320</v>
      </c>
      <c r="B4" t="s">
        <v>397</v>
      </c>
      <c r="C4">
        <v>1.4742</v>
      </c>
      <c r="D4">
        <v>6.0526</v>
      </c>
      <c r="P4" s="9" t="s">
        <v>397</v>
      </c>
      <c r="Q4" s="1">
        <v>1.4742</v>
      </c>
      <c r="R4"/>
    </row>
    <row r="5" spans="1:18" x14ac:dyDescent="0.25">
      <c r="P5" s="9" t="s">
        <v>86</v>
      </c>
      <c r="Q5" s="1">
        <v>177.7748</v>
      </c>
      <c r="R5"/>
    </row>
    <row r="6" spans="1:18" x14ac:dyDescent="0.25">
      <c r="P6" s="9"/>
      <c r="R6"/>
    </row>
    <row r="7" spans="1:18" x14ac:dyDescent="0.25">
      <c r="Q7"/>
      <c r="R7"/>
    </row>
    <row r="8" spans="1:18" x14ac:dyDescent="0.25">
      <c r="Q8"/>
      <c r="R8"/>
    </row>
    <row r="9" spans="1:18" x14ac:dyDescent="0.25">
      <c r="Q9"/>
      <c r="R9"/>
    </row>
    <row r="10" spans="1:18" x14ac:dyDescent="0.25">
      <c r="Q10"/>
      <c r="R10"/>
    </row>
    <row r="11" spans="1:18" x14ac:dyDescent="0.25">
      <c r="Q11"/>
      <c r="R11"/>
    </row>
    <row r="12" spans="1:18" x14ac:dyDescent="0.25">
      <c r="Q12"/>
      <c r="R12"/>
    </row>
    <row r="13" spans="1:18" x14ac:dyDescent="0.25">
      <c r="Q13"/>
      <c r="R13"/>
    </row>
    <row r="14" spans="1:18" x14ac:dyDescent="0.25">
      <c r="Q14"/>
      <c r="R14"/>
    </row>
    <row r="15" spans="1:18" x14ac:dyDescent="0.25">
      <c r="Q15"/>
      <c r="R15"/>
    </row>
    <row r="16" spans="1:18" x14ac:dyDescent="0.25">
      <c r="Q16"/>
      <c r="R16"/>
    </row>
    <row r="17" spans="16:18" x14ac:dyDescent="0.25">
      <c r="Q17"/>
      <c r="R17"/>
    </row>
    <row r="18" spans="16:18" x14ac:dyDescent="0.25">
      <c r="P18" s="8" t="s">
        <v>88</v>
      </c>
      <c r="Q18" t="s">
        <v>295</v>
      </c>
      <c r="R18"/>
    </row>
    <row r="19" spans="16:18" x14ac:dyDescent="0.25">
      <c r="P19" s="9" t="s">
        <v>395</v>
      </c>
      <c r="Q19" s="7">
        <v>115.52630000000001</v>
      </c>
      <c r="R19"/>
    </row>
    <row r="20" spans="16:18" x14ac:dyDescent="0.25">
      <c r="P20" s="9" t="s">
        <v>396</v>
      </c>
      <c r="Q20" s="7">
        <v>24.473700000000001</v>
      </c>
      <c r="R20"/>
    </row>
    <row r="21" spans="16:18" x14ac:dyDescent="0.25">
      <c r="P21" s="9" t="s">
        <v>397</v>
      </c>
      <c r="Q21" s="7">
        <v>6.0526</v>
      </c>
      <c r="R21"/>
    </row>
    <row r="22" spans="16:18" x14ac:dyDescent="0.25">
      <c r="P22" s="9" t="s">
        <v>86</v>
      </c>
      <c r="Q22" s="7">
        <v>146.05260000000001</v>
      </c>
      <c r="R22"/>
    </row>
    <row r="23" spans="16:18" x14ac:dyDescent="0.25">
      <c r="Q23"/>
      <c r="R23"/>
    </row>
    <row r="24" spans="16:18" x14ac:dyDescent="0.25">
      <c r="Q24"/>
      <c r="R24"/>
    </row>
    <row r="25" spans="16:18" x14ac:dyDescent="0.25">
      <c r="Q25"/>
    </row>
    <row r="26" spans="16:18" x14ac:dyDescent="0.25">
      <c r="Q26"/>
    </row>
    <row r="27" spans="16:18" x14ac:dyDescent="0.25">
      <c r="Q27"/>
    </row>
    <row r="28" spans="16:18" x14ac:dyDescent="0.25">
      <c r="Q28"/>
    </row>
    <row r="29" spans="16:18" x14ac:dyDescent="0.25">
      <c r="Q29"/>
    </row>
    <row r="30" spans="16:18" x14ac:dyDescent="0.25">
      <c r="Q30"/>
    </row>
    <row r="31" spans="16:18" x14ac:dyDescent="0.25">
      <c r="Q31"/>
    </row>
    <row r="32" spans="16:18" x14ac:dyDescent="0.25">
      <c r="Q32"/>
    </row>
    <row r="33" spans="17:17" x14ac:dyDescent="0.25">
      <c r="Q33"/>
    </row>
    <row r="34" spans="17:17" x14ac:dyDescent="0.25">
      <c r="Q34"/>
    </row>
    <row r="35" spans="17:17" x14ac:dyDescent="0.25">
      <c r="Q35"/>
    </row>
  </sheetData>
  <pageMargins left="0.7" right="0.7" top="0.75" bottom="0.75" header="0.3" footer="0.3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T7"/>
  <sheetViews>
    <sheetView workbookViewId="0">
      <selection activeCell="P14" sqref="P14"/>
    </sheetView>
  </sheetViews>
  <sheetFormatPr defaultRowHeight="15" x14ac:dyDescent="0.25"/>
  <cols>
    <col min="1" max="1" width="30.7109375" customWidth="1"/>
    <col min="2" max="2" width="36.85546875" customWidth="1"/>
    <col min="6" max="6" width="26.7109375" customWidth="1"/>
    <col min="11" max="11" width="12.140625" customWidth="1"/>
    <col min="12" max="12" width="18.85546875" customWidth="1"/>
    <col min="13" max="13" width="12.42578125" customWidth="1"/>
    <col min="14" max="14" width="22" customWidth="1"/>
    <col min="18" max="18" width="48" bestFit="1" customWidth="1"/>
    <col min="19" max="20" width="12" bestFit="1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250</v>
      </c>
      <c r="C2">
        <v>115.52631578947368</v>
      </c>
      <c r="D2">
        <v>120</v>
      </c>
      <c r="E2">
        <v>48.917877593185757</v>
      </c>
      <c r="F2">
        <v>7.9355276218672799</v>
      </c>
      <c r="G2">
        <v>42.343493133053727</v>
      </c>
      <c r="H2">
        <v>131.6203117539977</v>
      </c>
      <c r="I2">
        <v>99.432319824950298</v>
      </c>
      <c r="J2">
        <v>123.5283772019839</v>
      </c>
      <c r="K2">
        <v>107.52425437696409</v>
      </c>
      <c r="L2">
        <v>38</v>
      </c>
      <c r="M2">
        <v>38</v>
      </c>
      <c r="N2" s="18">
        <v>6.869021631684662</v>
      </c>
      <c r="O2">
        <f t="shared" ref="O2:O7" si="0">J2-C2</f>
        <v>8.0020614125102156</v>
      </c>
      <c r="P2">
        <f t="shared" ref="P2:P7" si="1">H2-C2</f>
        <v>16.093995964524012</v>
      </c>
      <c r="R2" s="9" t="s">
        <v>250</v>
      </c>
      <c r="S2" s="7">
        <v>115.52631578947368</v>
      </c>
      <c r="T2" s="7">
        <v>115.52631578947368</v>
      </c>
    </row>
    <row r="3" spans="1:20" x14ac:dyDescent="0.25">
      <c r="A3" t="s">
        <v>320</v>
      </c>
      <c r="B3" t="s">
        <v>251</v>
      </c>
      <c r="C3">
        <v>24.473684210526315</v>
      </c>
      <c r="D3">
        <v>30</v>
      </c>
      <c r="E3">
        <v>21.270124768824594</v>
      </c>
      <c r="F3">
        <v>3.4504698676273589</v>
      </c>
      <c r="G3">
        <v>86.910187227455339</v>
      </c>
      <c r="H3">
        <v>31.471561449625156</v>
      </c>
      <c r="I3">
        <v>17.475806971427446</v>
      </c>
      <c r="J3">
        <v>27.953083829359965</v>
      </c>
      <c r="K3">
        <v>20.994284591692637</v>
      </c>
      <c r="L3">
        <v>38</v>
      </c>
      <c r="M3">
        <v>38</v>
      </c>
      <c r="N3" s="19">
        <v>14.098694082778451</v>
      </c>
      <c r="O3">
        <f t="shared" si="0"/>
        <v>3.47939961883365</v>
      </c>
      <c r="P3">
        <f t="shared" si="1"/>
        <v>6.9978772390988411</v>
      </c>
      <c r="R3" s="9" t="s">
        <v>251</v>
      </c>
      <c r="S3" s="7">
        <v>24.473684210526315</v>
      </c>
      <c r="T3" s="7">
        <v>24.473684210526315</v>
      </c>
    </row>
    <row r="4" spans="1:20" x14ac:dyDescent="0.25">
      <c r="A4" t="s">
        <v>320</v>
      </c>
      <c r="B4" t="s">
        <v>252</v>
      </c>
      <c r="C4">
        <v>6.0526315789473681</v>
      </c>
      <c r="D4">
        <v>10</v>
      </c>
      <c r="E4">
        <v>20.472720634662164</v>
      </c>
      <c r="F4">
        <v>3.3211138357679824</v>
      </c>
      <c r="G4">
        <v>338.2449496161575</v>
      </c>
      <c r="H4">
        <v>12.788162625841601</v>
      </c>
      <c r="I4">
        <v>-0.68289946794686074</v>
      </c>
      <c r="J4">
        <v>9.4015906070174289</v>
      </c>
      <c r="K4">
        <v>2.703672550877311</v>
      </c>
      <c r="L4">
        <v>38</v>
      </c>
      <c r="M4">
        <v>38</v>
      </c>
      <c r="N4" s="19">
        <v>54.87057641703624</v>
      </c>
      <c r="O4">
        <f t="shared" si="0"/>
        <v>3.3489590280700607</v>
      </c>
      <c r="P4">
        <f t="shared" si="1"/>
        <v>6.7355310468942324</v>
      </c>
      <c r="R4" s="9" t="s">
        <v>252</v>
      </c>
      <c r="S4" s="7">
        <v>6.0526315789473681</v>
      </c>
      <c r="T4" s="7">
        <v>6.0526315789473681</v>
      </c>
    </row>
    <row r="5" spans="1:20" x14ac:dyDescent="0.25">
      <c r="A5" t="s">
        <v>320</v>
      </c>
      <c r="B5" t="s">
        <v>253</v>
      </c>
      <c r="C5">
        <v>100.21628891456831</v>
      </c>
      <c r="D5">
        <v>93.421532315475019</v>
      </c>
      <c r="E5">
        <v>46.350231871368138</v>
      </c>
      <c r="F5">
        <v>7.5190004839136924</v>
      </c>
      <c r="G5">
        <v>46.250197820516448</v>
      </c>
      <c r="H5">
        <v>115.46552868936247</v>
      </c>
      <c r="I5">
        <v>84.967049139773522</v>
      </c>
      <c r="J5">
        <v>107.79833090345484</v>
      </c>
      <c r="K5">
        <v>92.634246925681154</v>
      </c>
      <c r="L5">
        <v>38</v>
      </c>
      <c r="M5">
        <v>38</v>
      </c>
      <c r="N5" s="18">
        <v>7.5027728180230753</v>
      </c>
      <c r="O5">
        <f t="shared" si="0"/>
        <v>7.5820419888865302</v>
      </c>
      <c r="P5">
        <f t="shared" si="1"/>
        <v>15.249239774794162</v>
      </c>
      <c r="R5" s="9" t="s">
        <v>253</v>
      </c>
      <c r="S5" s="7">
        <v>100.21628891456831</v>
      </c>
      <c r="T5" s="7">
        <v>100.21628891456831</v>
      </c>
    </row>
    <row r="6" spans="1:20" x14ac:dyDescent="0.25">
      <c r="A6" t="s">
        <v>320</v>
      </c>
      <c r="B6" t="s">
        <v>254</v>
      </c>
      <c r="C6">
        <v>76.084277265125095</v>
      </c>
      <c r="D6">
        <v>75.205624457526568</v>
      </c>
      <c r="E6">
        <v>76.340439510101248</v>
      </c>
      <c r="F6">
        <v>12.384054587075639</v>
      </c>
      <c r="G6">
        <v>100.33668223473231</v>
      </c>
      <c r="H6">
        <v>101.20030408098761</v>
      </c>
      <c r="I6">
        <v>50.968250449262584</v>
      </c>
      <c r="J6">
        <v>88.572163397431908</v>
      </c>
      <c r="K6">
        <v>63.596391132818283</v>
      </c>
      <c r="L6">
        <v>38</v>
      </c>
      <c r="M6">
        <v>38</v>
      </c>
      <c r="N6" s="19">
        <v>16.276759183664012</v>
      </c>
      <c r="O6">
        <f t="shared" si="0"/>
        <v>12.487886132306812</v>
      </c>
      <c r="P6">
        <f t="shared" si="1"/>
        <v>25.116026815862512</v>
      </c>
      <c r="R6" s="9" t="s">
        <v>254</v>
      </c>
      <c r="S6" s="7">
        <v>76.084277265125095</v>
      </c>
      <c r="T6" s="7">
        <v>76.084277265125095</v>
      </c>
    </row>
    <row r="7" spans="1:20" x14ac:dyDescent="0.25">
      <c r="A7" t="s">
        <v>320</v>
      </c>
      <c r="B7" t="s">
        <v>255</v>
      </c>
      <c r="C7">
        <v>1.4742308089156313</v>
      </c>
      <c r="D7">
        <v>3.1997255892009133</v>
      </c>
      <c r="E7">
        <v>4.8190559232522254</v>
      </c>
      <c r="F7">
        <v>0.78175410037859472</v>
      </c>
      <c r="G7">
        <v>326.88612218034405</v>
      </c>
      <c r="H7">
        <v>3.0597016101353285</v>
      </c>
      <c r="I7">
        <v>-0.11123999230406878</v>
      </c>
      <c r="J7">
        <v>2.2625393649179788</v>
      </c>
      <c r="K7">
        <v>0.68592225291328102</v>
      </c>
      <c r="L7">
        <v>38</v>
      </c>
      <c r="M7">
        <v>38</v>
      </c>
      <c r="N7" s="19">
        <v>53.027931288019495</v>
      </c>
      <c r="O7">
        <f t="shared" si="0"/>
        <v>0.7883085560023475</v>
      </c>
      <c r="P7">
        <f t="shared" si="1"/>
        <v>1.5854708012196972</v>
      </c>
      <c r="R7" s="9" t="s">
        <v>255</v>
      </c>
      <c r="S7" s="7">
        <v>1.4742308089156313</v>
      </c>
      <c r="T7" s="7">
        <v>1.4742308089156313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138"/>
  <sheetViews>
    <sheetView topLeftCell="J1" workbookViewId="0">
      <selection activeCell="E2" sqref="E2:E34"/>
    </sheetView>
  </sheetViews>
  <sheetFormatPr defaultRowHeight="15" x14ac:dyDescent="0.25"/>
  <cols>
    <col min="1" max="1" width="24.42578125" customWidth="1"/>
    <col min="2" max="2" width="17.42578125" style="3" customWidth="1"/>
    <col min="3" max="3" width="7.85546875" style="1" bestFit="1" customWidth="1"/>
    <col min="4" max="5" width="9.28515625" style="1" bestFit="1" customWidth="1"/>
    <col min="6" max="6" width="9.28515625" style="1" customWidth="1"/>
    <col min="7" max="7" width="15.7109375" style="1" customWidth="1"/>
    <col min="8" max="8" width="16.42578125" style="1" customWidth="1"/>
    <col min="9" max="9" width="16.140625" style="1" bestFit="1" customWidth="1"/>
    <col min="10" max="10" width="23.140625" style="1" customWidth="1"/>
    <col min="11" max="11" width="23" style="1" customWidth="1"/>
    <col min="12" max="12" width="22.5703125" style="1" customWidth="1"/>
    <col min="18" max="18" width="8.85546875" customWidth="1"/>
    <col min="27" max="27" width="11.5703125" customWidth="1"/>
    <col min="28" max="28" width="8.42578125" style="1" customWidth="1"/>
    <col min="29" max="29" width="9.42578125" style="1" customWidth="1"/>
    <col min="30" max="30" width="9" style="1" bestFit="1" customWidth="1"/>
  </cols>
  <sheetData>
    <row r="1" spans="1:32" x14ac:dyDescent="0.25">
      <c r="A1" t="s">
        <v>1</v>
      </c>
      <c r="B1" s="3" t="s">
        <v>2</v>
      </c>
      <c r="C1" s="1" t="s">
        <v>84</v>
      </c>
      <c r="D1" s="1" t="s">
        <v>31</v>
      </c>
      <c r="E1" s="1" t="s">
        <v>38</v>
      </c>
      <c r="G1" s="1" t="s">
        <v>163</v>
      </c>
      <c r="H1" s="1" t="s">
        <v>165</v>
      </c>
      <c r="I1" s="1" t="s">
        <v>161</v>
      </c>
      <c r="J1" s="1" t="s">
        <v>164</v>
      </c>
      <c r="K1" s="1" t="s">
        <v>166</v>
      </c>
      <c r="L1" s="1" t="s">
        <v>162</v>
      </c>
      <c r="AA1" s="8" t="s">
        <v>2</v>
      </c>
      <c r="AB1" s="1" t="s">
        <v>82</v>
      </c>
      <c r="AC1" s="1" t="s">
        <v>83</v>
      </c>
      <c r="AD1"/>
      <c r="AF1" s="1"/>
    </row>
    <row r="2" spans="1:32" x14ac:dyDescent="0.25">
      <c r="A2" t="s">
        <v>320</v>
      </c>
      <c r="B2">
        <v>5</v>
      </c>
      <c r="C2">
        <v>9.6498154969401799</v>
      </c>
      <c r="D2">
        <v>5.7898892981641099</v>
      </c>
      <c r="E2">
        <f>C2+D2</f>
        <v>15.439704795104291</v>
      </c>
      <c r="G2" s="1">
        <v>12.27332</v>
      </c>
      <c r="H2" s="1">
        <v>8.3541699999999999</v>
      </c>
      <c r="I2" s="1">
        <v>11.801869999999999</v>
      </c>
      <c r="J2" s="1">
        <v>16.095495495495495</v>
      </c>
      <c r="K2" s="1">
        <v>10.69047619047619</v>
      </c>
      <c r="L2" s="1">
        <v>15.715242881072026</v>
      </c>
      <c r="AA2" s="9">
        <v>5</v>
      </c>
      <c r="AB2" s="1">
        <v>9.6498154969401799</v>
      </c>
      <c r="AC2" s="1">
        <v>5.7898892981641099</v>
      </c>
      <c r="AD2"/>
    </row>
    <row r="3" spans="1:32" x14ac:dyDescent="0.25">
      <c r="A3" t="s">
        <v>320</v>
      </c>
      <c r="B3" s="3">
        <v>6</v>
      </c>
      <c r="C3" s="1">
        <v>22.784286589997599</v>
      </c>
      <c r="D3" s="1">
        <v>6.7012607617640096</v>
      </c>
      <c r="E3">
        <f t="shared" ref="E3:E34" si="0">C3+D3</f>
        <v>29.48554735176161</v>
      </c>
      <c r="AA3" s="9">
        <v>6</v>
      </c>
      <c r="AB3" s="1">
        <v>22.784286589997599</v>
      </c>
      <c r="AC3" s="1">
        <v>6.7012607617640096</v>
      </c>
      <c r="AD3"/>
    </row>
    <row r="4" spans="1:32" x14ac:dyDescent="0.25">
      <c r="A4" t="s">
        <v>320</v>
      </c>
      <c r="B4" s="3">
        <v>7</v>
      </c>
      <c r="C4" s="1">
        <v>20.678176064871799</v>
      </c>
      <c r="D4" s="1">
        <v>3.93870020283273</v>
      </c>
      <c r="E4">
        <f t="shared" si="0"/>
        <v>24.61687626770453</v>
      </c>
      <c r="AA4" s="9">
        <v>7</v>
      </c>
      <c r="AB4" s="1">
        <v>20.678176064871799</v>
      </c>
      <c r="AC4" s="1">
        <v>3.93870020283273</v>
      </c>
      <c r="AD4"/>
    </row>
    <row r="5" spans="1:32" x14ac:dyDescent="0.25">
      <c r="A5" t="s">
        <v>320</v>
      </c>
      <c r="B5" s="3">
        <v>8</v>
      </c>
      <c r="C5" s="1">
        <v>14.3239448782706</v>
      </c>
      <c r="D5" s="1">
        <v>3.76945917849226</v>
      </c>
      <c r="E5">
        <f t="shared" si="0"/>
        <v>18.093404056762861</v>
      </c>
      <c r="AA5" s="9">
        <v>8</v>
      </c>
      <c r="AB5" s="1">
        <v>14.3239448782706</v>
      </c>
      <c r="AC5" s="1">
        <v>3.76945917849226</v>
      </c>
      <c r="AD5"/>
    </row>
    <row r="6" spans="1:32" x14ac:dyDescent="0.25">
      <c r="A6" t="s">
        <v>320</v>
      </c>
      <c r="B6" s="3">
        <v>9</v>
      </c>
      <c r="C6" s="1">
        <v>14.2960229584299</v>
      </c>
      <c r="D6" s="1">
        <v>3.57400573960747</v>
      </c>
      <c r="E6">
        <f t="shared" si="0"/>
        <v>17.87002869803737</v>
      </c>
      <c r="AA6" s="9">
        <v>9</v>
      </c>
      <c r="AB6" s="1">
        <v>14.2960229584299</v>
      </c>
      <c r="AC6" s="1">
        <v>3.57400573960747</v>
      </c>
      <c r="AD6"/>
    </row>
    <row r="7" spans="1:32" x14ac:dyDescent="0.25">
      <c r="A7" t="s">
        <v>320</v>
      </c>
      <c r="B7" s="3">
        <v>10</v>
      </c>
      <c r="C7" s="1">
        <v>14.9572140202573</v>
      </c>
      <c r="D7" s="1">
        <v>1.4474723245410299</v>
      </c>
      <c r="E7">
        <f t="shared" si="0"/>
        <v>16.404686344798328</v>
      </c>
      <c r="AA7" s="9">
        <v>10</v>
      </c>
      <c r="AB7" s="1">
        <v>14.9572140202573</v>
      </c>
      <c r="AC7" s="1">
        <v>1.4474723245410299</v>
      </c>
      <c r="AD7"/>
    </row>
    <row r="8" spans="1:32" x14ac:dyDescent="0.25">
      <c r="A8" t="s">
        <v>320</v>
      </c>
      <c r="B8" s="3">
        <v>11</v>
      </c>
      <c r="C8" s="1">
        <v>10.3675703686134</v>
      </c>
      <c r="D8" s="1">
        <v>0.79750541297026301</v>
      </c>
      <c r="E8">
        <f t="shared" si="0"/>
        <v>11.165075781583663</v>
      </c>
      <c r="AA8" s="9">
        <v>11</v>
      </c>
      <c r="AB8" s="1">
        <v>10.3675703686134</v>
      </c>
      <c r="AC8" s="1">
        <v>0.79750541297026301</v>
      </c>
      <c r="AD8"/>
    </row>
    <row r="9" spans="1:32" x14ac:dyDescent="0.25">
      <c r="A9" t="s">
        <v>320</v>
      </c>
      <c r="B9" s="3">
        <v>12</v>
      </c>
      <c r="C9" s="1">
        <v>13.067458485439801</v>
      </c>
      <c r="D9" s="1">
        <v>0.67012607617640096</v>
      </c>
      <c r="E9">
        <f t="shared" si="0"/>
        <v>13.737584561616202</v>
      </c>
      <c r="AA9" s="9">
        <v>12</v>
      </c>
      <c r="AB9" s="1">
        <v>13.067458485439801</v>
      </c>
      <c r="AC9" s="1">
        <v>0.67012607617640096</v>
      </c>
      <c r="AD9"/>
    </row>
    <row r="10" spans="1:32" x14ac:dyDescent="0.25">
      <c r="A10" t="s">
        <v>320</v>
      </c>
      <c r="B10" s="3">
        <v>13</v>
      </c>
      <c r="C10" s="1">
        <v>9.7069149969220803</v>
      </c>
      <c r="D10" s="1">
        <v>0.85649249972841801</v>
      </c>
      <c r="E10">
        <f t="shared" si="0"/>
        <v>10.563407496650498</v>
      </c>
      <c r="AA10" s="9">
        <v>13</v>
      </c>
      <c r="AB10" s="1">
        <v>9.7069149969220803</v>
      </c>
      <c r="AC10" s="1">
        <v>0.85649249972841801</v>
      </c>
      <c r="AD10"/>
    </row>
    <row r="11" spans="1:32" x14ac:dyDescent="0.25">
      <c r="A11" t="s">
        <v>320</v>
      </c>
      <c r="B11" s="3">
        <v>14</v>
      </c>
      <c r="C11" s="1">
        <v>7.1388941176343099</v>
      </c>
      <c r="D11" s="1">
        <v>0.49233752535409098</v>
      </c>
      <c r="E11">
        <f t="shared" si="0"/>
        <v>7.6312316429884008</v>
      </c>
      <c r="AA11" s="9">
        <v>14</v>
      </c>
      <c r="AB11" s="1">
        <v>7.1388941176343099</v>
      </c>
      <c r="AC11" s="1">
        <v>0.49233752535409098</v>
      </c>
      <c r="AD11"/>
    </row>
    <row r="12" spans="1:32" x14ac:dyDescent="0.25">
      <c r="A12" t="s">
        <v>320</v>
      </c>
      <c r="B12" s="3">
        <v>15</v>
      </c>
      <c r="C12" s="1">
        <v>9.0064944638108404</v>
      </c>
      <c r="D12" s="1">
        <v>0.21444034437644799</v>
      </c>
      <c r="E12">
        <f t="shared" si="0"/>
        <v>9.2209348081872875</v>
      </c>
      <c r="AA12" s="9">
        <v>15</v>
      </c>
      <c r="AB12" s="1">
        <v>9.0064944638108404</v>
      </c>
      <c r="AC12" s="1">
        <v>0.21444034437644799</v>
      </c>
      <c r="AD12"/>
    </row>
    <row r="13" spans="1:32" x14ac:dyDescent="0.25">
      <c r="A13" t="s">
        <v>320</v>
      </c>
      <c r="B13" s="3">
        <v>16</v>
      </c>
      <c r="C13" s="1">
        <v>4.9002969320399297</v>
      </c>
      <c r="D13" s="1">
        <v>0.18847295892461299</v>
      </c>
      <c r="E13">
        <f t="shared" si="0"/>
        <v>5.0887698909645422</v>
      </c>
      <c r="AA13" s="9">
        <v>16</v>
      </c>
      <c r="AB13" s="1">
        <v>4.9002969320399297</v>
      </c>
      <c r="AC13" s="1">
        <v>0.18847295892461299</v>
      </c>
      <c r="AD13"/>
    </row>
    <row r="14" spans="1:32" x14ac:dyDescent="0.25">
      <c r="A14" t="s">
        <v>320</v>
      </c>
      <c r="B14" s="3">
        <v>17</v>
      </c>
      <c r="C14" s="1">
        <v>6.0102657074367896</v>
      </c>
      <c r="D14" s="1">
        <v>0.166951825206578</v>
      </c>
      <c r="E14">
        <f t="shared" si="0"/>
        <v>6.1772175326433674</v>
      </c>
      <c r="AA14" s="9">
        <v>17</v>
      </c>
      <c r="AB14" s="1">
        <v>6.0102657074367896</v>
      </c>
      <c r="AC14" s="1">
        <v>0.166951825206578</v>
      </c>
      <c r="AD14"/>
    </row>
    <row r="15" spans="1:32" x14ac:dyDescent="0.25">
      <c r="A15" t="s">
        <v>320</v>
      </c>
      <c r="B15" s="3">
        <v>18</v>
      </c>
      <c r="C15" s="1">
        <v>5.21209170359423</v>
      </c>
      <c r="D15" s="1">
        <v>0.148916905816978</v>
      </c>
      <c r="E15">
        <f t="shared" si="0"/>
        <v>5.3610086094112077</v>
      </c>
      <c r="AA15" s="9">
        <v>18</v>
      </c>
      <c r="AB15" s="1">
        <v>5.21209170359423</v>
      </c>
      <c r="AC15" s="1">
        <v>0.148916905816978</v>
      </c>
      <c r="AD15"/>
    </row>
    <row r="16" spans="1:32" x14ac:dyDescent="0.25">
      <c r="A16" t="s">
        <v>320</v>
      </c>
      <c r="B16" s="3">
        <v>19</v>
      </c>
      <c r="C16" s="1">
        <v>2.8067330392762302</v>
      </c>
      <c r="D16" s="1">
        <v>0.13365395425124901</v>
      </c>
      <c r="E16">
        <f t="shared" si="0"/>
        <v>2.9403869935274791</v>
      </c>
      <c r="AA16" s="9">
        <v>19</v>
      </c>
      <c r="AB16" s="1">
        <v>2.8067330392762302</v>
      </c>
      <c r="AC16" s="1">
        <v>0.13365395425124901</v>
      </c>
      <c r="AD16"/>
    </row>
    <row r="17" spans="1:30" x14ac:dyDescent="0.25">
      <c r="A17" t="s">
        <v>320</v>
      </c>
      <c r="B17" s="3">
        <v>20</v>
      </c>
      <c r="C17" s="1">
        <v>2.65369926165855</v>
      </c>
      <c r="D17" s="1">
        <v>0</v>
      </c>
      <c r="E17">
        <f t="shared" si="0"/>
        <v>2.65369926165855</v>
      </c>
      <c r="AA17" s="9">
        <v>20</v>
      </c>
      <c r="AB17" s="1">
        <v>2.65369926165855</v>
      </c>
      <c r="AC17" s="1">
        <v>0</v>
      </c>
      <c r="AD17"/>
    </row>
    <row r="18" spans="1:30" x14ac:dyDescent="0.25">
      <c r="A18" t="s">
        <v>320</v>
      </c>
      <c r="B18" s="3">
        <v>21</v>
      </c>
      <c r="C18" s="1">
        <v>1.8599417624487899</v>
      </c>
      <c r="D18" s="1">
        <v>0</v>
      </c>
      <c r="E18">
        <f t="shared" si="0"/>
        <v>1.8599417624487899</v>
      </c>
      <c r="AA18" s="9">
        <v>21</v>
      </c>
      <c r="AB18" s="1">
        <v>1.8599417624487899</v>
      </c>
      <c r="AC18" s="1">
        <v>0</v>
      </c>
      <c r="AD18"/>
    </row>
    <row r="19" spans="1:30" x14ac:dyDescent="0.25">
      <c r="A19" t="s">
        <v>320</v>
      </c>
      <c r="B19" s="3">
        <v>22</v>
      </c>
      <c r="C19" s="1">
        <v>1.59501082594053</v>
      </c>
      <c r="D19" s="1">
        <v>9.9688176621282903E-2</v>
      </c>
      <c r="E19">
        <f t="shared" si="0"/>
        <v>1.6946990025618129</v>
      </c>
      <c r="AA19" s="9">
        <v>22</v>
      </c>
      <c r="AB19" s="1">
        <v>1.59501082594053</v>
      </c>
      <c r="AC19" s="1">
        <v>9.9688176621282903E-2</v>
      </c>
      <c r="AD19"/>
    </row>
    <row r="20" spans="1:30" x14ac:dyDescent="0.25">
      <c r="A20" t="s">
        <v>320</v>
      </c>
      <c r="B20" s="3">
        <v>23</v>
      </c>
      <c r="C20" s="1">
        <v>2.2802021495605298</v>
      </c>
      <c r="D20" s="1">
        <v>0</v>
      </c>
      <c r="E20">
        <f t="shared" si="0"/>
        <v>2.2802021495605298</v>
      </c>
      <c r="AA20" s="9">
        <v>23</v>
      </c>
      <c r="AB20" s="1">
        <v>2.2802021495605298</v>
      </c>
      <c r="AC20" s="1">
        <v>0</v>
      </c>
      <c r="AD20"/>
    </row>
    <row r="21" spans="1:30" x14ac:dyDescent="0.25">
      <c r="A21" t="s">
        <v>320</v>
      </c>
      <c r="B21" s="3">
        <v>24</v>
      </c>
      <c r="C21" s="1">
        <v>0.83765759522050198</v>
      </c>
      <c r="D21" s="1">
        <v>0</v>
      </c>
      <c r="E21">
        <f t="shared" si="0"/>
        <v>0.83765759522050198</v>
      </c>
      <c r="AA21" s="9">
        <v>24</v>
      </c>
      <c r="AB21" s="1">
        <v>0.83765759522050198</v>
      </c>
      <c r="AC21" s="1">
        <v>0</v>
      </c>
      <c r="AD21"/>
    </row>
    <row r="22" spans="1:30" x14ac:dyDescent="0.25">
      <c r="A22" t="s">
        <v>320</v>
      </c>
      <c r="B22" s="3">
        <v>25</v>
      </c>
      <c r="C22" s="1">
        <v>1.0807793356573001</v>
      </c>
      <c r="D22" s="1">
        <v>0</v>
      </c>
      <c r="E22">
        <f t="shared" si="0"/>
        <v>1.0807793356573001</v>
      </c>
      <c r="AA22" s="9">
        <v>25</v>
      </c>
      <c r="AB22" s="1">
        <v>1.0807793356573001</v>
      </c>
      <c r="AC22" s="1">
        <v>0</v>
      </c>
      <c r="AD22"/>
    </row>
    <row r="23" spans="1:30" x14ac:dyDescent="0.25">
      <c r="A23" t="s">
        <v>320</v>
      </c>
      <c r="B23" s="3">
        <v>26</v>
      </c>
      <c r="C23" s="1">
        <v>0.49962062484157699</v>
      </c>
      <c r="D23" s="1">
        <v>0</v>
      </c>
      <c r="E23">
        <f t="shared" si="0"/>
        <v>0.49962062484157699</v>
      </c>
      <c r="AA23" s="9">
        <v>26</v>
      </c>
      <c r="AB23" s="1">
        <v>0.49962062484157699</v>
      </c>
      <c r="AC23" s="1">
        <v>0</v>
      </c>
      <c r="AD23"/>
    </row>
    <row r="24" spans="1:30" x14ac:dyDescent="0.25">
      <c r="A24" t="s">
        <v>320</v>
      </c>
      <c r="B24" s="3">
        <v>27</v>
      </c>
      <c r="C24" s="1">
        <v>0.46329704031948699</v>
      </c>
      <c r="D24" s="1">
        <v>0</v>
      </c>
      <c r="E24">
        <f t="shared" si="0"/>
        <v>0.46329704031948699</v>
      </c>
      <c r="AA24" s="9">
        <v>27</v>
      </c>
      <c r="AB24" s="1">
        <v>0.46329704031948699</v>
      </c>
      <c r="AC24" s="1">
        <v>0</v>
      </c>
      <c r="AD24"/>
    </row>
    <row r="25" spans="1:30" x14ac:dyDescent="0.25">
      <c r="A25" t="s">
        <v>320</v>
      </c>
      <c r="B25" s="3">
        <v>28</v>
      </c>
      <c r="C25" s="1">
        <v>0.24616876267704499</v>
      </c>
      <c r="D25" s="1">
        <v>0</v>
      </c>
      <c r="E25">
        <f t="shared" si="0"/>
        <v>0.24616876267704499</v>
      </c>
      <c r="AA25" s="9">
        <v>28</v>
      </c>
      <c r="AB25" s="1">
        <v>0.24616876267704499</v>
      </c>
      <c r="AC25" s="1">
        <v>0</v>
      </c>
      <c r="AD25"/>
    </row>
    <row r="26" spans="1:30" x14ac:dyDescent="0.25">
      <c r="A26" t="s">
        <v>320</v>
      </c>
      <c r="B26" s="3">
        <v>29</v>
      </c>
      <c r="C26" s="1">
        <v>0.17211323716302299</v>
      </c>
      <c r="D26" s="1">
        <v>0</v>
      </c>
      <c r="E26">
        <f t="shared" si="0"/>
        <v>0.17211323716302299</v>
      </c>
      <c r="AA26" s="9">
        <v>29</v>
      </c>
      <c r="AB26" s="1">
        <v>0.17211323716302299</v>
      </c>
      <c r="AC26" s="1">
        <v>0</v>
      </c>
      <c r="AD26"/>
    </row>
    <row r="27" spans="1:30" x14ac:dyDescent="0.25">
      <c r="A27" t="s">
        <v>320</v>
      </c>
      <c r="B27" s="3">
        <v>30</v>
      </c>
      <c r="C27" s="1">
        <v>0.37527060265878498</v>
      </c>
      <c r="D27" s="1">
        <v>0</v>
      </c>
      <c r="E27">
        <f t="shared" si="0"/>
        <v>0.37527060265878498</v>
      </c>
      <c r="AA27" s="9">
        <v>30</v>
      </c>
      <c r="AB27" s="1">
        <v>0.37527060265878498</v>
      </c>
      <c r="AC27" s="1">
        <v>0</v>
      </c>
      <c r="AD27"/>
    </row>
    <row r="28" spans="1:30" x14ac:dyDescent="0.25">
      <c r="A28" t="s">
        <v>320</v>
      </c>
      <c r="B28" s="3">
        <v>31</v>
      </c>
      <c r="C28" s="1">
        <v>0.30124293955068199</v>
      </c>
      <c r="D28" s="1">
        <v>0</v>
      </c>
      <c r="E28">
        <f t="shared" si="0"/>
        <v>0.30124293955068199</v>
      </c>
      <c r="AA28" s="9">
        <v>31</v>
      </c>
      <c r="AB28" s="1">
        <v>0.30124293955068199</v>
      </c>
      <c r="AC28" s="1">
        <v>0</v>
      </c>
      <c r="AD28"/>
    </row>
    <row r="29" spans="1:30" x14ac:dyDescent="0.25">
      <c r="A29" t="s">
        <v>320</v>
      </c>
      <c r="B29" s="3">
        <v>32</v>
      </c>
      <c r="C29" s="1">
        <v>0.235591198655766</v>
      </c>
      <c r="D29" s="1">
        <v>4.71182397311532E-2</v>
      </c>
      <c r="E29">
        <f t="shared" si="0"/>
        <v>0.2827094383869192</v>
      </c>
      <c r="AA29" s="9">
        <v>32</v>
      </c>
      <c r="AB29" s="1">
        <v>0.235591198655766</v>
      </c>
      <c r="AC29" s="1">
        <v>4.71182397311532E-2</v>
      </c>
      <c r="AD29"/>
    </row>
    <row r="30" spans="1:30" x14ac:dyDescent="0.25">
      <c r="A30" t="s">
        <v>320</v>
      </c>
      <c r="B30" s="3">
        <v>33</v>
      </c>
      <c r="C30" s="1">
        <v>8.8611712552251407E-2</v>
      </c>
      <c r="D30" s="1">
        <v>0</v>
      </c>
      <c r="E30">
        <f t="shared" si="0"/>
        <v>8.8611712552251407E-2</v>
      </c>
      <c r="AA30" s="9">
        <v>33</v>
      </c>
      <c r="AB30" s="1">
        <v>8.8611712552251407E-2</v>
      </c>
      <c r="AC30" s="1">
        <v>0</v>
      </c>
      <c r="AD30"/>
    </row>
    <row r="31" spans="1:30" x14ac:dyDescent="0.25">
      <c r="A31" t="s">
        <v>320</v>
      </c>
      <c r="B31" s="3">
        <v>34</v>
      </c>
      <c r="C31" s="1">
        <v>4.1737956301644397E-2</v>
      </c>
      <c r="D31" s="1">
        <v>0</v>
      </c>
      <c r="E31">
        <f t="shared" si="0"/>
        <v>4.1737956301644397E-2</v>
      </c>
      <c r="AA31" s="9">
        <v>34</v>
      </c>
      <c r="AB31" s="1">
        <v>4.1737956301644397E-2</v>
      </c>
      <c r="AC31" s="1">
        <v>0</v>
      </c>
      <c r="AD31"/>
    </row>
    <row r="32" spans="1:30" x14ac:dyDescent="0.25">
      <c r="A32" t="s">
        <v>320</v>
      </c>
      <c r="B32" s="3">
        <v>35</v>
      </c>
      <c r="C32" s="1">
        <v>3.9387002028327303E-2</v>
      </c>
      <c r="D32" s="1">
        <v>0</v>
      </c>
      <c r="E32">
        <f t="shared" si="0"/>
        <v>3.9387002028327303E-2</v>
      </c>
      <c r="AA32" s="9">
        <v>35</v>
      </c>
      <c r="AB32" s="1">
        <v>3.9387002028327303E-2</v>
      </c>
      <c r="AC32" s="1">
        <v>0</v>
      </c>
      <c r="AD32"/>
    </row>
    <row r="33" spans="1:30" x14ac:dyDescent="0.25">
      <c r="A33" t="s">
        <v>320</v>
      </c>
      <c r="B33" s="3">
        <v>36</v>
      </c>
      <c r="C33" s="1">
        <v>7.4458452908489001E-2</v>
      </c>
      <c r="D33" s="1">
        <v>0</v>
      </c>
      <c r="E33">
        <f t="shared" si="0"/>
        <v>7.4458452908489001E-2</v>
      </c>
      <c r="AA33" s="9">
        <v>36</v>
      </c>
      <c r="AB33" s="1">
        <v>7.4458452908489001E-2</v>
      </c>
      <c r="AC33" s="1">
        <v>0</v>
      </c>
      <c r="AD33"/>
    </row>
    <row r="34" spans="1:30" x14ac:dyDescent="0.25">
      <c r="A34" t="s">
        <v>320</v>
      </c>
      <c r="B34" s="3">
        <v>45</v>
      </c>
      <c r="C34" s="1">
        <v>2.3826704930716501E-2</v>
      </c>
      <c r="D34" s="1">
        <v>0</v>
      </c>
      <c r="E34">
        <f t="shared" si="0"/>
        <v>2.3826704930716501E-2</v>
      </c>
      <c r="AA34" s="9">
        <v>45</v>
      </c>
      <c r="AB34" s="1">
        <v>2.3826704930716501E-2</v>
      </c>
      <c r="AC34" s="1">
        <v>0</v>
      </c>
      <c r="AD34"/>
    </row>
    <row r="35" spans="1:30" x14ac:dyDescent="0.25">
      <c r="AA35" s="9" t="s">
        <v>86</v>
      </c>
      <c r="AB35" s="1">
        <v>177.77479698860893</v>
      </c>
      <c r="AC35" s="1">
        <v>29.036491424559085</v>
      </c>
      <c r="AD35"/>
    </row>
    <row r="36" spans="1:30" x14ac:dyDescent="0.25">
      <c r="AB36"/>
      <c r="AC36"/>
      <c r="AD36"/>
    </row>
    <row r="37" spans="1:30" x14ac:dyDescent="0.25">
      <c r="AB37"/>
      <c r="AC37"/>
      <c r="AD37"/>
    </row>
    <row r="38" spans="1:30" x14ac:dyDescent="0.25">
      <c r="AB38"/>
      <c r="AC38"/>
      <c r="AD38"/>
    </row>
    <row r="39" spans="1:30" x14ac:dyDescent="0.25">
      <c r="AB39"/>
      <c r="AC39"/>
      <c r="AD39"/>
    </row>
    <row r="40" spans="1:30" x14ac:dyDescent="0.25">
      <c r="AB40"/>
      <c r="AC40"/>
      <c r="AD40"/>
    </row>
    <row r="41" spans="1:30" x14ac:dyDescent="0.25">
      <c r="AB41"/>
      <c r="AC41"/>
      <c r="AD41"/>
    </row>
    <row r="42" spans="1:30" x14ac:dyDescent="0.25">
      <c r="AB42"/>
      <c r="AC42"/>
      <c r="AD42"/>
    </row>
    <row r="43" spans="1:30" x14ac:dyDescent="0.25">
      <c r="AB43"/>
      <c r="AC43"/>
      <c r="AD43"/>
    </row>
    <row r="44" spans="1:30" x14ac:dyDescent="0.25">
      <c r="AB44"/>
      <c r="AC44"/>
      <c r="AD44"/>
    </row>
    <row r="45" spans="1:30" x14ac:dyDescent="0.25">
      <c r="AB45"/>
      <c r="AC45"/>
      <c r="AD45"/>
    </row>
    <row r="46" spans="1:30" x14ac:dyDescent="0.25">
      <c r="AB46"/>
      <c r="AC46"/>
      <c r="AD46"/>
    </row>
    <row r="47" spans="1:30" x14ac:dyDescent="0.25">
      <c r="AB47"/>
      <c r="AC47"/>
      <c r="AD47"/>
    </row>
    <row r="48" spans="1:30" x14ac:dyDescent="0.25">
      <c r="AB48"/>
      <c r="AC48"/>
      <c r="AD48"/>
    </row>
    <row r="49" spans="28:30" x14ac:dyDescent="0.25">
      <c r="AB49"/>
      <c r="AC49"/>
      <c r="AD49"/>
    </row>
    <row r="50" spans="28:30" x14ac:dyDescent="0.25">
      <c r="AB50"/>
      <c r="AC50"/>
      <c r="AD50"/>
    </row>
    <row r="51" spans="28:30" x14ac:dyDescent="0.25">
      <c r="AB51"/>
      <c r="AC51"/>
      <c r="AD51"/>
    </row>
    <row r="52" spans="28:30" x14ac:dyDescent="0.25">
      <c r="AB52"/>
      <c r="AC52"/>
      <c r="AD52"/>
    </row>
    <row r="53" spans="28:30" x14ac:dyDescent="0.25">
      <c r="AB53"/>
      <c r="AC53"/>
      <c r="AD53"/>
    </row>
    <row r="54" spans="28:30" x14ac:dyDescent="0.25">
      <c r="AB54"/>
      <c r="AC54"/>
      <c r="AD54"/>
    </row>
    <row r="55" spans="28:30" x14ac:dyDescent="0.25">
      <c r="AB55"/>
      <c r="AC55"/>
      <c r="AD55"/>
    </row>
    <row r="56" spans="28:30" x14ac:dyDescent="0.25">
      <c r="AB56"/>
      <c r="AC56"/>
      <c r="AD56"/>
    </row>
    <row r="57" spans="28:30" x14ac:dyDescent="0.25">
      <c r="AB57"/>
      <c r="AC57"/>
      <c r="AD57"/>
    </row>
    <row r="58" spans="28:30" x14ac:dyDescent="0.25">
      <c r="AB58"/>
      <c r="AC58"/>
      <c r="AD58"/>
    </row>
    <row r="59" spans="28:30" x14ac:dyDescent="0.25">
      <c r="AB59"/>
      <c r="AC59"/>
      <c r="AD59"/>
    </row>
    <row r="60" spans="28:30" x14ac:dyDescent="0.25">
      <c r="AB60"/>
      <c r="AC60"/>
      <c r="AD60"/>
    </row>
    <row r="61" spans="28:30" x14ac:dyDescent="0.25">
      <c r="AB61"/>
      <c r="AC61"/>
      <c r="AD61"/>
    </row>
    <row r="62" spans="28:30" x14ac:dyDescent="0.25">
      <c r="AB62"/>
      <c r="AC62"/>
      <c r="AD62"/>
    </row>
    <row r="63" spans="28:30" x14ac:dyDescent="0.25">
      <c r="AB63"/>
      <c r="AC63"/>
      <c r="AD63"/>
    </row>
    <row r="64" spans="28:30" x14ac:dyDescent="0.25">
      <c r="AB64"/>
      <c r="AC64"/>
      <c r="AD64"/>
    </row>
    <row r="65" spans="28:30" x14ac:dyDescent="0.25">
      <c r="AB65"/>
      <c r="AC65"/>
      <c r="AD65"/>
    </row>
    <row r="66" spans="28:30" x14ac:dyDescent="0.25">
      <c r="AB66"/>
      <c r="AC66"/>
      <c r="AD66"/>
    </row>
    <row r="67" spans="28:30" x14ac:dyDescent="0.25">
      <c r="AB67"/>
      <c r="AC67"/>
      <c r="AD67"/>
    </row>
    <row r="68" spans="28:30" x14ac:dyDescent="0.25">
      <c r="AB68"/>
      <c r="AC68"/>
      <c r="AD68"/>
    </row>
    <row r="69" spans="28:30" x14ac:dyDescent="0.25">
      <c r="AB69"/>
      <c r="AC69"/>
      <c r="AD69"/>
    </row>
    <row r="70" spans="28:30" x14ac:dyDescent="0.25">
      <c r="AB70"/>
      <c r="AC70"/>
      <c r="AD70"/>
    </row>
    <row r="71" spans="28:30" x14ac:dyDescent="0.25">
      <c r="AB71"/>
      <c r="AC71"/>
      <c r="AD71"/>
    </row>
    <row r="72" spans="28:30" x14ac:dyDescent="0.25">
      <c r="AB72"/>
      <c r="AC72"/>
      <c r="AD72"/>
    </row>
    <row r="73" spans="28:30" x14ac:dyDescent="0.25">
      <c r="AB73"/>
      <c r="AC73"/>
      <c r="AD73"/>
    </row>
    <row r="74" spans="28:30" x14ac:dyDescent="0.25">
      <c r="AB74"/>
      <c r="AC74"/>
      <c r="AD74"/>
    </row>
    <row r="75" spans="28:30" x14ac:dyDescent="0.25">
      <c r="AB75"/>
      <c r="AC75"/>
      <c r="AD75"/>
    </row>
    <row r="76" spans="28:30" x14ac:dyDescent="0.25">
      <c r="AB76"/>
      <c r="AC76"/>
      <c r="AD76"/>
    </row>
    <row r="77" spans="28:30" x14ac:dyDescent="0.25">
      <c r="AB77"/>
      <c r="AC77"/>
      <c r="AD77"/>
    </row>
    <row r="78" spans="28:30" x14ac:dyDescent="0.25">
      <c r="AB78"/>
      <c r="AC78"/>
      <c r="AD78"/>
    </row>
    <row r="79" spans="28:30" x14ac:dyDescent="0.25">
      <c r="AB79"/>
      <c r="AC79"/>
      <c r="AD79"/>
    </row>
    <row r="80" spans="28:30" x14ac:dyDescent="0.25">
      <c r="AB80"/>
      <c r="AC80"/>
      <c r="AD80"/>
    </row>
    <row r="81" spans="28:30" x14ac:dyDescent="0.25">
      <c r="AB81"/>
      <c r="AC81"/>
      <c r="AD81"/>
    </row>
    <row r="82" spans="28:30" x14ac:dyDescent="0.25">
      <c r="AB82"/>
      <c r="AC82"/>
      <c r="AD82"/>
    </row>
    <row r="83" spans="28:30" x14ac:dyDescent="0.25">
      <c r="AB83"/>
      <c r="AC83"/>
      <c r="AD83"/>
    </row>
    <row r="84" spans="28:30" x14ac:dyDescent="0.25">
      <c r="AB84"/>
      <c r="AC84"/>
      <c r="AD84"/>
    </row>
    <row r="85" spans="28:30" x14ac:dyDescent="0.25">
      <c r="AB85"/>
      <c r="AC85"/>
      <c r="AD85"/>
    </row>
    <row r="86" spans="28:30" x14ac:dyDescent="0.25">
      <c r="AB86"/>
      <c r="AC86"/>
      <c r="AD86"/>
    </row>
    <row r="87" spans="28:30" x14ac:dyDescent="0.25">
      <c r="AB87"/>
      <c r="AC87"/>
      <c r="AD87"/>
    </row>
    <row r="88" spans="28:30" x14ac:dyDescent="0.25">
      <c r="AB88"/>
      <c r="AC88"/>
      <c r="AD88"/>
    </row>
    <row r="89" spans="28:30" x14ac:dyDescent="0.25">
      <c r="AB89"/>
      <c r="AC89"/>
      <c r="AD89"/>
    </row>
    <row r="90" spans="28:30" x14ac:dyDescent="0.25">
      <c r="AB90"/>
      <c r="AC90"/>
      <c r="AD90"/>
    </row>
    <row r="91" spans="28:30" x14ac:dyDescent="0.25">
      <c r="AB91"/>
      <c r="AC91"/>
      <c r="AD91"/>
    </row>
    <row r="92" spans="28:30" x14ac:dyDescent="0.25">
      <c r="AB92"/>
      <c r="AC92"/>
      <c r="AD92"/>
    </row>
    <row r="93" spans="28:30" x14ac:dyDescent="0.25">
      <c r="AB93"/>
      <c r="AC93"/>
      <c r="AD93"/>
    </row>
    <row r="94" spans="28:30" x14ac:dyDescent="0.25">
      <c r="AB94"/>
      <c r="AC94"/>
      <c r="AD94"/>
    </row>
    <row r="95" spans="28:30" x14ac:dyDescent="0.25">
      <c r="AB95"/>
      <c r="AC95"/>
      <c r="AD95"/>
    </row>
    <row r="96" spans="28:30" x14ac:dyDescent="0.25">
      <c r="AB96"/>
      <c r="AC96"/>
      <c r="AD96"/>
    </row>
    <row r="97" spans="28:30" x14ac:dyDescent="0.25">
      <c r="AB97"/>
      <c r="AC97"/>
      <c r="AD97"/>
    </row>
    <row r="98" spans="28:30" x14ac:dyDescent="0.25">
      <c r="AB98"/>
      <c r="AC98"/>
      <c r="AD98"/>
    </row>
    <row r="99" spans="28:30" x14ac:dyDescent="0.25">
      <c r="AB99"/>
      <c r="AC99"/>
      <c r="AD99"/>
    </row>
    <row r="100" spans="28:30" x14ac:dyDescent="0.25">
      <c r="AB100"/>
      <c r="AC100"/>
      <c r="AD100"/>
    </row>
    <row r="101" spans="28:30" x14ac:dyDescent="0.25">
      <c r="AB101"/>
      <c r="AC101"/>
      <c r="AD101"/>
    </row>
    <row r="102" spans="28:30" x14ac:dyDescent="0.25">
      <c r="AB102"/>
      <c r="AC102"/>
      <c r="AD102"/>
    </row>
    <row r="103" spans="28:30" x14ac:dyDescent="0.25">
      <c r="AB103"/>
      <c r="AC103"/>
      <c r="AD103"/>
    </row>
    <row r="104" spans="28:30" x14ac:dyDescent="0.25">
      <c r="AB104"/>
      <c r="AC104"/>
      <c r="AD104"/>
    </row>
    <row r="105" spans="28:30" x14ac:dyDescent="0.25">
      <c r="AB105"/>
      <c r="AC105"/>
      <c r="AD105"/>
    </row>
    <row r="106" spans="28:30" x14ac:dyDescent="0.25">
      <c r="AB106"/>
      <c r="AC106"/>
      <c r="AD106"/>
    </row>
    <row r="107" spans="28:30" x14ac:dyDescent="0.25">
      <c r="AB107"/>
      <c r="AC107"/>
      <c r="AD107"/>
    </row>
    <row r="108" spans="28:30" x14ac:dyDescent="0.25">
      <c r="AB108"/>
      <c r="AC108"/>
      <c r="AD108"/>
    </row>
    <row r="109" spans="28:30" x14ac:dyDescent="0.25">
      <c r="AB109"/>
      <c r="AC109"/>
      <c r="AD109"/>
    </row>
    <row r="110" spans="28:30" x14ac:dyDescent="0.25">
      <c r="AB110"/>
      <c r="AC110"/>
      <c r="AD110"/>
    </row>
    <row r="111" spans="28:30" x14ac:dyDescent="0.25">
      <c r="AB111"/>
      <c r="AC111"/>
      <c r="AD111"/>
    </row>
    <row r="112" spans="28:30" x14ac:dyDescent="0.25">
      <c r="AB112"/>
      <c r="AC112"/>
      <c r="AD112"/>
    </row>
    <row r="113" spans="28:30" x14ac:dyDescent="0.25">
      <c r="AB113"/>
      <c r="AC113"/>
      <c r="AD113"/>
    </row>
    <row r="114" spans="28:30" x14ac:dyDescent="0.25">
      <c r="AB114"/>
      <c r="AC114"/>
      <c r="AD114"/>
    </row>
    <row r="115" spans="28:30" x14ac:dyDescent="0.25">
      <c r="AB115"/>
      <c r="AC115"/>
      <c r="AD115"/>
    </row>
    <row r="116" spans="28:30" x14ac:dyDescent="0.25">
      <c r="AB116"/>
      <c r="AC116"/>
      <c r="AD116"/>
    </row>
    <row r="117" spans="28:30" x14ac:dyDescent="0.25">
      <c r="AB117"/>
      <c r="AC117"/>
      <c r="AD117"/>
    </row>
    <row r="118" spans="28:30" x14ac:dyDescent="0.25">
      <c r="AB118"/>
      <c r="AC118"/>
      <c r="AD118"/>
    </row>
    <row r="119" spans="28:30" x14ac:dyDescent="0.25">
      <c r="AB119"/>
      <c r="AC119"/>
      <c r="AD119"/>
    </row>
    <row r="120" spans="28:30" x14ac:dyDescent="0.25">
      <c r="AB120"/>
      <c r="AC120"/>
      <c r="AD120"/>
    </row>
    <row r="121" spans="28:30" x14ac:dyDescent="0.25">
      <c r="AB121"/>
      <c r="AC121"/>
      <c r="AD121"/>
    </row>
    <row r="122" spans="28:30" x14ac:dyDescent="0.25">
      <c r="AB122"/>
      <c r="AC122"/>
      <c r="AD122"/>
    </row>
    <row r="123" spans="28:30" x14ac:dyDescent="0.25">
      <c r="AB123"/>
      <c r="AC123"/>
      <c r="AD123"/>
    </row>
    <row r="124" spans="28:30" x14ac:dyDescent="0.25">
      <c r="AB124"/>
      <c r="AC124"/>
      <c r="AD124"/>
    </row>
    <row r="125" spans="28:30" x14ac:dyDescent="0.25">
      <c r="AB125"/>
      <c r="AC125"/>
      <c r="AD125"/>
    </row>
    <row r="126" spans="28:30" x14ac:dyDescent="0.25">
      <c r="AB126"/>
      <c r="AC126"/>
      <c r="AD126"/>
    </row>
    <row r="127" spans="28:30" x14ac:dyDescent="0.25">
      <c r="AB127"/>
      <c r="AC127"/>
      <c r="AD127"/>
    </row>
    <row r="128" spans="28:30" x14ac:dyDescent="0.25">
      <c r="AB128"/>
      <c r="AC128"/>
      <c r="AD128"/>
    </row>
    <row r="129" spans="28:30" x14ac:dyDescent="0.25">
      <c r="AB129"/>
      <c r="AC129"/>
      <c r="AD129"/>
    </row>
    <row r="130" spans="28:30" x14ac:dyDescent="0.25">
      <c r="AB130"/>
      <c r="AC130"/>
      <c r="AD130"/>
    </row>
    <row r="131" spans="28:30" x14ac:dyDescent="0.25">
      <c r="AB131"/>
      <c r="AC131"/>
      <c r="AD131"/>
    </row>
    <row r="132" spans="28:30" x14ac:dyDescent="0.25">
      <c r="AB132"/>
      <c r="AC132"/>
      <c r="AD132"/>
    </row>
    <row r="133" spans="28:30" x14ac:dyDescent="0.25">
      <c r="AB133"/>
      <c r="AC133"/>
      <c r="AD133"/>
    </row>
    <row r="134" spans="28:30" x14ac:dyDescent="0.25">
      <c r="AB134"/>
      <c r="AC134"/>
      <c r="AD134"/>
    </row>
    <row r="135" spans="28:30" x14ac:dyDescent="0.25">
      <c r="AB135"/>
      <c r="AC135"/>
      <c r="AD135"/>
    </row>
    <row r="136" spans="28:30" x14ac:dyDescent="0.25">
      <c r="AB136"/>
      <c r="AC136"/>
      <c r="AD136"/>
    </row>
    <row r="137" spans="28:30" x14ac:dyDescent="0.25">
      <c r="AB137"/>
      <c r="AC137"/>
      <c r="AD137"/>
    </row>
    <row r="138" spans="28:30" x14ac:dyDescent="0.25">
      <c r="AB138"/>
      <c r="AC138"/>
      <c r="AD138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T6"/>
  <sheetViews>
    <sheetView topLeftCell="B1" workbookViewId="0">
      <selection activeCell="N33" sqref="N33"/>
    </sheetView>
  </sheetViews>
  <sheetFormatPr defaultRowHeight="15" x14ac:dyDescent="0.25"/>
  <cols>
    <col min="1" max="1" width="19.42578125" customWidth="1"/>
    <col min="2" max="2" width="24" customWidth="1"/>
    <col min="3" max="3" width="16" customWidth="1"/>
    <col min="6" max="6" width="19.28515625" customWidth="1"/>
    <col min="7" max="7" width="12.5703125" customWidth="1"/>
    <col min="8" max="8" width="22" customWidth="1"/>
    <col min="14" max="14" width="21.5703125" bestFit="1" customWidth="1"/>
    <col min="18" max="18" width="9.7109375" customWidth="1"/>
    <col min="19" max="20" width="12" customWidth="1"/>
  </cols>
  <sheetData>
    <row r="1" spans="1:20" x14ac:dyDescent="0.25">
      <c r="A1" t="s">
        <v>1</v>
      </c>
      <c r="B1" t="s">
        <v>143</v>
      </c>
      <c r="C1" t="s">
        <v>154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222</v>
      </c>
      <c r="C2">
        <v>16.095495495495495</v>
      </c>
      <c r="D2">
        <v>16.06111111111111</v>
      </c>
      <c r="E2">
        <v>50.560503400477181</v>
      </c>
      <c r="F2">
        <v>8.2019967147121609</v>
      </c>
      <c r="G2">
        <v>314.12828150973735</v>
      </c>
      <c r="H2">
        <v>32.729915828664588</v>
      </c>
      <c r="I2">
        <v>-0.53892483767360133</v>
      </c>
      <c r="J2">
        <v>24.36626015586565</v>
      </c>
      <c r="K2">
        <v>7.8247308351253402</v>
      </c>
      <c r="L2">
        <v>38</v>
      </c>
      <c r="M2">
        <v>38</v>
      </c>
      <c r="N2" s="19">
        <v>50.958336243873838</v>
      </c>
      <c r="O2">
        <f>J2-C2</f>
        <v>8.2707646603701548</v>
      </c>
      <c r="P2">
        <f>H2-C2</f>
        <v>16.634420333169093</v>
      </c>
      <c r="R2" s="9" t="s">
        <v>222</v>
      </c>
      <c r="S2" s="7">
        <v>16.095495495495495</v>
      </c>
      <c r="T2" s="7">
        <v>16.095495495495495</v>
      </c>
    </row>
    <row r="3" spans="1:20" x14ac:dyDescent="0.25">
      <c r="A3" t="s">
        <v>320</v>
      </c>
      <c r="B3" t="s">
        <v>223</v>
      </c>
      <c r="C3">
        <v>10.69047619047619</v>
      </c>
      <c r="D3">
        <v>9</v>
      </c>
      <c r="E3">
        <v>6.0271037024647844</v>
      </c>
      <c r="F3">
        <v>0.97772532791631794</v>
      </c>
      <c r="G3">
        <v>56.378252896107114</v>
      </c>
      <c r="H3">
        <v>12.673395062629918</v>
      </c>
      <c r="I3">
        <v>8.7075573183224613</v>
      </c>
      <c r="J3">
        <v>11.676399054255695</v>
      </c>
      <c r="K3">
        <v>9.7045533266966846</v>
      </c>
      <c r="L3">
        <v>24</v>
      </c>
      <c r="M3">
        <v>38</v>
      </c>
      <c r="N3" s="18">
        <v>9.1457603056760259</v>
      </c>
      <c r="O3">
        <f>J3-C3</f>
        <v>0.98592286377950522</v>
      </c>
      <c r="P3">
        <f>H3-C3</f>
        <v>1.9829188721537285</v>
      </c>
      <c r="R3" s="9" t="s">
        <v>223</v>
      </c>
      <c r="S3" s="7">
        <v>10.69047619047619</v>
      </c>
      <c r="T3" s="7">
        <v>10.69047619047619</v>
      </c>
    </row>
    <row r="4" spans="1:20" x14ac:dyDescent="0.25">
      <c r="A4" t="s">
        <v>320</v>
      </c>
      <c r="B4" t="s">
        <v>224</v>
      </c>
      <c r="C4">
        <v>15.715242881072026</v>
      </c>
      <c r="D4">
        <v>15.690789473684211</v>
      </c>
      <c r="E4">
        <v>53.031671892673508</v>
      </c>
      <c r="F4">
        <v>8.6028731793698121</v>
      </c>
      <c r="G4">
        <v>337.45372116740657</v>
      </c>
      <c r="H4">
        <v>33.162678367347553</v>
      </c>
      <c r="I4">
        <v>-1.732192605203501</v>
      </c>
      <c r="J4">
        <v>24.390245071934899</v>
      </c>
      <c r="K4">
        <v>7.0402406902091528</v>
      </c>
      <c r="L4">
        <v>38</v>
      </c>
      <c r="M4">
        <v>38</v>
      </c>
      <c r="N4" s="19">
        <v>54.74222221364078</v>
      </c>
      <c r="O4">
        <f>J4-C4</f>
        <v>8.6750021908628732</v>
      </c>
      <c r="P4">
        <f>H4-C4</f>
        <v>17.447435486275527</v>
      </c>
      <c r="R4" s="9" t="s">
        <v>224</v>
      </c>
      <c r="S4" s="7">
        <v>15.715242881072026</v>
      </c>
      <c r="T4" s="7">
        <v>15.715242881072026</v>
      </c>
    </row>
    <row r="6" spans="1:20" x14ac:dyDescent="0.25">
      <c r="G6" t="s">
        <v>153</v>
      </c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69"/>
  <sheetViews>
    <sheetView zoomScaleNormal="100" workbookViewId="0">
      <selection activeCell="F29" sqref="F29"/>
    </sheetView>
  </sheetViews>
  <sheetFormatPr defaultRowHeight="15" x14ac:dyDescent="0.25"/>
  <cols>
    <col min="1" max="1" width="26" customWidth="1"/>
    <col min="3" max="3" width="17.85546875" customWidth="1"/>
    <col min="5" max="5" width="18.28515625" customWidth="1"/>
    <col min="6" max="6" width="22.7109375" customWidth="1"/>
    <col min="24" max="24" width="11.5703125" customWidth="1"/>
    <col min="25" max="25" width="9.42578125" style="1" customWidth="1"/>
    <col min="26" max="26" width="13.42578125" style="1" customWidth="1"/>
  </cols>
  <sheetData>
    <row r="1" spans="1:26" s="4" customFormat="1" x14ac:dyDescent="0.25">
      <c r="A1" s="4" t="s">
        <v>1</v>
      </c>
      <c r="B1" s="4" t="s">
        <v>2</v>
      </c>
      <c r="C1" s="4" t="s">
        <v>31</v>
      </c>
      <c r="D1" s="4" t="s">
        <v>59</v>
      </c>
      <c r="E1" s="4" t="s">
        <v>165</v>
      </c>
      <c r="F1" s="4" t="s">
        <v>166</v>
      </c>
      <c r="X1" s="8" t="s">
        <v>2</v>
      </c>
      <c r="Y1" s="1" t="s">
        <v>83</v>
      </c>
      <c r="Z1" s="1" t="s">
        <v>142</v>
      </c>
    </row>
    <row r="2" spans="1:26" x14ac:dyDescent="0.25">
      <c r="A2" t="s">
        <v>320</v>
      </c>
      <c r="B2">
        <v>5</v>
      </c>
      <c r="C2">
        <v>5.7899000000000003</v>
      </c>
      <c r="D2">
        <v>0.78949999999999998</v>
      </c>
      <c r="E2">
        <v>8.3541699999999999</v>
      </c>
      <c r="F2">
        <v>10.69047619047619</v>
      </c>
      <c r="G2">
        <v>6</v>
      </c>
      <c r="H2">
        <v>15</v>
      </c>
      <c r="I2">
        <v>0</v>
      </c>
      <c r="X2" s="9">
        <v>5</v>
      </c>
      <c r="Y2" s="1">
        <v>5.7899000000000003</v>
      </c>
      <c r="Z2" s="1">
        <v>0.78949999999999998</v>
      </c>
    </row>
    <row r="3" spans="1:26" x14ac:dyDescent="0.25">
      <c r="A3" t="s">
        <v>320</v>
      </c>
      <c r="B3">
        <v>6</v>
      </c>
      <c r="C3">
        <v>6.7012999999999998</v>
      </c>
      <c r="D3">
        <v>1.3158000000000001</v>
      </c>
      <c r="G3">
        <v>2</v>
      </c>
      <c r="H3">
        <v>0</v>
      </c>
      <c r="I3">
        <v>0</v>
      </c>
      <c r="X3" s="9">
        <v>6</v>
      </c>
      <c r="Y3" s="1">
        <v>6.7012999999999998</v>
      </c>
      <c r="Z3" s="1">
        <v>1.3158000000000001</v>
      </c>
    </row>
    <row r="4" spans="1:26" x14ac:dyDescent="0.25">
      <c r="A4" t="s">
        <v>320</v>
      </c>
      <c r="B4">
        <v>7</v>
      </c>
      <c r="C4">
        <v>3.9386999999999999</v>
      </c>
      <c r="D4">
        <v>1.0526</v>
      </c>
      <c r="G4">
        <v>1</v>
      </c>
      <c r="H4">
        <v>0</v>
      </c>
      <c r="I4">
        <v>0</v>
      </c>
      <c r="X4" s="9">
        <v>7</v>
      </c>
      <c r="Y4" s="1">
        <v>3.9386999999999999</v>
      </c>
      <c r="Z4" s="1">
        <v>1.0526</v>
      </c>
    </row>
    <row r="5" spans="1:26" x14ac:dyDescent="0.25">
      <c r="A5" t="s">
        <v>320</v>
      </c>
      <c r="B5">
        <v>8</v>
      </c>
      <c r="C5">
        <v>3.7694999999999999</v>
      </c>
      <c r="D5">
        <v>1.3158000000000001</v>
      </c>
      <c r="G5">
        <v>0</v>
      </c>
      <c r="H5">
        <v>0</v>
      </c>
      <c r="I5">
        <v>0</v>
      </c>
      <c r="X5" s="9">
        <v>8</v>
      </c>
      <c r="Y5" s="1">
        <v>3.7694999999999999</v>
      </c>
      <c r="Z5" s="1">
        <v>1.3158000000000001</v>
      </c>
    </row>
    <row r="6" spans="1:26" x14ac:dyDescent="0.25">
      <c r="A6" t="s">
        <v>320</v>
      </c>
      <c r="B6">
        <v>9</v>
      </c>
      <c r="C6">
        <v>3.5739999999999998</v>
      </c>
      <c r="D6">
        <v>1.5789</v>
      </c>
      <c r="G6">
        <v>7</v>
      </c>
      <c r="H6">
        <v>15</v>
      </c>
      <c r="I6">
        <v>0</v>
      </c>
      <c r="X6" s="9">
        <v>9</v>
      </c>
      <c r="Y6" s="1">
        <v>3.5739999999999998</v>
      </c>
      <c r="Z6" s="1">
        <v>1.5789</v>
      </c>
    </row>
    <row r="7" spans="1:26" x14ac:dyDescent="0.25">
      <c r="A7" t="s">
        <v>320</v>
      </c>
      <c r="B7">
        <v>10</v>
      </c>
      <c r="C7">
        <v>1.4475</v>
      </c>
      <c r="D7">
        <v>0.78949999999999998</v>
      </c>
      <c r="X7" s="9">
        <v>10</v>
      </c>
      <c r="Y7" s="1">
        <v>1.4475</v>
      </c>
      <c r="Z7" s="1">
        <v>0.78949999999999998</v>
      </c>
    </row>
    <row r="8" spans="1:26" x14ac:dyDescent="0.25">
      <c r="A8" t="s">
        <v>320</v>
      </c>
      <c r="B8">
        <v>11</v>
      </c>
      <c r="C8">
        <v>0.79749999999999999</v>
      </c>
      <c r="D8">
        <v>0.52629999999999999</v>
      </c>
      <c r="X8" s="9">
        <v>11</v>
      </c>
      <c r="Y8" s="1">
        <v>0.79749999999999999</v>
      </c>
      <c r="Z8" s="1">
        <v>0.52629999999999999</v>
      </c>
    </row>
    <row r="9" spans="1:26" x14ac:dyDescent="0.25">
      <c r="A9" t="s">
        <v>320</v>
      </c>
      <c r="B9">
        <v>12</v>
      </c>
      <c r="C9">
        <v>0.67010000000000003</v>
      </c>
      <c r="D9">
        <v>0.52629999999999999</v>
      </c>
      <c r="X9" s="9">
        <v>12</v>
      </c>
      <c r="Y9" s="1">
        <v>0.67010000000000003</v>
      </c>
      <c r="Z9" s="1">
        <v>0.52629999999999999</v>
      </c>
    </row>
    <row r="10" spans="1:26" x14ac:dyDescent="0.25">
      <c r="A10" t="s">
        <v>320</v>
      </c>
      <c r="B10">
        <v>13</v>
      </c>
      <c r="C10">
        <v>0.85650000000000004</v>
      </c>
      <c r="D10">
        <v>0.78949999999999998</v>
      </c>
      <c r="X10" s="9">
        <v>13</v>
      </c>
      <c r="Y10" s="1">
        <v>0.85650000000000004</v>
      </c>
      <c r="Z10" s="1">
        <v>0.78949999999999998</v>
      </c>
    </row>
    <row r="11" spans="1:26" x14ac:dyDescent="0.25">
      <c r="A11" t="s">
        <v>320</v>
      </c>
      <c r="B11">
        <v>14</v>
      </c>
      <c r="C11">
        <v>0.49230000000000002</v>
      </c>
      <c r="D11">
        <v>0.52629999999999999</v>
      </c>
      <c r="X11" s="9">
        <v>14</v>
      </c>
      <c r="Y11" s="1">
        <v>0.49230000000000002</v>
      </c>
      <c r="Z11" s="1">
        <v>0.52629999999999999</v>
      </c>
    </row>
    <row r="12" spans="1:26" x14ac:dyDescent="0.25">
      <c r="A12" t="s">
        <v>320</v>
      </c>
      <c r="B12">
        <v>15</v>
      </c>
      <c r="C12">
        <v>0.21440000000000001</v>
      </c>
      <c r="D12">
        <v>0.26319999999999999</v>
      </c>
      <c r="X12" s="9">
        <v>15</v>
      </c>
      <c r="Y12" s="1">
        <v>0.21440000000000001</v>
      </c>
      <c r="Z12" s="1">
        <v>0.26319999999999999</v>
      </c>
    </row>
    <row r="13" spans="1:26" x14ac:dyDescent="0.25">
      <c r="A13" t="s">
        <v>320</v>
      </c>
      <c r="B13">
        <v>16</v>
      </c>
      <c r="C13">
        <v>0.1885</v>
      </c>
      <c r="D13">
        <v>0.26319999999999999</v>
      </c>
      <c r="X13" s="9">
        <v>16</v>
      </c>
      <c r="Y13" s="1">
        <v>0.1885</v>
      </c>
      <c r="Z13" s="1">
        <v>0.26319999999999999</v>
      </c>
    </row>
    <row r="14" spans="1:26" x14ac:dyDescent="0.25">
      <c r="A14" t="s">
        <v>320</v>
      </c>
      <c r="B14">
        <v>17</v>
      </c>
      <c r="C14">
        <v>0.16700000000000001</v>
      </c>
      <c r="D14">
        <v>0.26319999999999999</v>
      </c>
      <c r="X14" s="9">
        <v>17</v>
      </c>
      <c r="Y14" s="1">
        <v>0.16700000000000001</v>
      </c>
      <c r="Z14" s="1">
        <v>0.26319999999999999</v>
      </c>
    </row>
    <row r="15" spans="1:26" x14ac:dyDescent="0.25">
      <c r="A15" t="s">
        <v>320</v>
      </c>
      <c r="B15">
        <v>18</v>
      </c>
      <c r="C15">
        <v>0.1489</v>
      </c>
      <c r="D15">
        <v>0.26319999999999999</v>
      </c>
      <c r="X15" s="9">
        <v>18</v>
      </c>
      <c r="Y15" s="1">
        <v>0.1489</v>
      </c>
      <c r="Z15" s="1">
        <v>0.26319999999999999</v>
      </c>
    </row>
    <row r="16" spans="1:26" x14ac:dyDescent="0.25">
      <c r="A16" t="s">
        <v>320</v>
      </c>
      <c r="B16">
        <v>19</v>
      </c>
      <c r="C16">
        <v>0.13370000000000001</v>
      </c>
      <c r="D16">
        <v>0.26319999999999999</v>
      </c>
      <c r="X16" s="9">
        <v>19</v>
      </c>
      <c r="Y16" s="1">
        <v>0.13370000000000001</v>
      </c>
      <c r="Z16" s="1">
        <v>0.26319999999999999</v>
      </c>
    </row>
    <row r="17" spans="1:26" x14ac:dyDescent="0.25">
      <c r="A17" t="s">
        <v>320</v>
      </c>
      <c r="B17">
        <v>22</v>
      </c>
      <c r="C17">
        <v>9.9699999999999997E-2</v>
      </c>
      <c r="D17">
        <v>0.26319999999999999</v>
      </c>
      <c r="X17" s="9">
        <v>22</v>
      </c>
      <c r="Y17" s="1">
        <v>9.9699999999999997E-2</v>
      </c>
      <c r="Z17" s="1">
        <v>0.26319999999999999</v>
      </c>
    </row>
    <row r="18" spans="1:26" x14ac:dyDescent="0.25">
      <c r="A18" t="s">
        <v>320</v>
      </c>
      <c r="B18">
        <v>32</v>
      </c>
      <c r="C18">
        <v>4.7100000000000003E-2</v>
      </c>
      <c r="D18">
        <v>0.26319999999999999</v>
      </c>
      <c r="X18" s="9">
        <v>32</v>
      </c>
      <c r="Y18" s="1">
        <v>4.7100000000000003E-2</v>
      </c>
      <c r="Z18" s="1">
        <v>0.26319999999999999</v>
      </c>
    </row>
    <row r="19" spans="1:26" x14ac:dyDescent="0.25">
      <c r="X19" s="9" t="s">
        <v>86</v>
      </c>
      <c r="Y19" s="1">
        <v>29.036600000000011</v>
      </c>
      <c r="Z19" s="1">
        <v>11.052899999999996</v>
      </c>
    </row>
    <row r="20" spans="1:26" x14ac:dyDescent="0.25">
      <c r="Y20"/>
      <c r="Z20"/>
    </row>
    <row r="21" spans="1:26" x14ac:dyDescent="0.25">
      <c r="Y21"/>
      <c r="Z21"/>
    </row>
    <row r="22" spans="1:26" x14ac:dyDescent="0.25">
      <c r="Y22"/>
      <c r="Z22"/>
    </row>
    <row r="23" spans="1:26" x14ac:dyDescent="0.25">
      <c r="Y23"/>
      <c r="Z23"/>
    </row>
    <row r="24" spans="1:26" x14ac:dyDescent="0.25">
      <c r="Y24"/>
      <c r="Z24"/>
    </row>
    <row r="25" spans="1:26" x14ac:dyDescent="0.25">
      <c r="Y25"/>
      <c r="Z25"/>
    </row>
    <row r="26" spans="1:26" x14ac:dyDescent="0.25">
      <c r="Y26"/>
      <c r="Z26"/>
    </row>
    <row r="27" spans="1:26" x14ac:dyDescent="0.25">
      <c r="Y27"/>
      <c r="Z27"/>
    </row>
    <row r="28" spans="1:26" x14ac:dyDescent="0.25">
      <c r="Y28"/>
      <c r="Z28"/>
    </row>
    <row r="29" spans="1:26" x14ac:dyDescent="0.25">
      <c r="Y29"/>
      <c r="Z29"/>
    </row>
    <row r="30" spans="1:26" x14ac:dyDescent="0.25">
      <c r="Y30"/>
      <c r="Z30"/>
    </row>
    <row r="31" spans="1:26" x14ac:dyDescent="0.25">
      <c r="Y31"/>
      <c r="Z31"/>
    </row>
    <row r="32" spans="1:26" x14ac:dyDescent="0.25">
      <c r="Y32"/>
      <c r="Z32"/>
    </row>
    <row r="33" spans="25:26" x14ac:dyDescent="0.25">
      <c r="Y33"/>
      <c r="Z33"/>
    </row>
    <row r="34" spans="25:26" x14ac:dyDescent="0.25">
      <c r="Y34"/>
      <c r="Z34"/>
    </row>
    <row r="35" spans="25:26" x14ac:dyDescent="0.25">
      <c r="Y35"/>
      <c r="Z35"/>
    </row>
    <row r="36" spans="25:26" x14ac:dyDescent="0.25">
      <c r="Y36"/>
      <c r="Z36"/>
    </row>
    <row r="37" spans="25:26" x14ac:dyDescent="0.25">
      <c r="Y37"/>
      <c r="Z37"/>
    </row>
    <row r="38" spans="25:26" x14ac:dyDescent="0.25">
      <c r="Y38"/>
      <c r="Z38"/>
    </row>
    <row r="39" spans="25:26" x14ac:dyDescent="0.25">
      <c r="Y39"/>
      <c r="Z39"/>
    </row>
    <row r="40" spans="25:26" x14ac:dyDescent="0.25">
      <c r="Y40"/>
      <c r="Z40"/>
    </row>
    <row r="41" spans="25:26" x14ac:dyDescent="0.25">
      <c r="Y41"/>
      <c r="Z41"/>
    </row>
    <row r="42" spans="25:26" x14ac:dyDescent="0.25">
      <c r="Y42"/>
      <c r="Z42"/>
    </row>
    <row r="43" spans="25:26" x14ac:dyDescent="0.25">
      <c r="Y43"/>
      <c r="Z43"/>
    </row>
    <row r="44" spans="25:26" x14ac:dyDescent="0.25">
      <c r="Y44"/>
      <c r="Z44"/>
    </row>
    <row r="45" spans="25:26" x14ac:dyDescent="0.25">
      <c r="Y45"/>
      <c r="Z45"/>
    </row>
    <row r="46" spans="25:26" x14ac:dyDescent="0.25">
      <c r="Y46"/>
      <c r="Z46"/>
    </row>
    <row r="47" spans="25:26" x14ac:dyDescent="0.25">
      <c r="Y47"/>
      <c r="Z47"/>
    </row>
    <row r="48" spans="25:26" x14ac:dyDescent="0.25">
      <c r="Y48"/>
      <c r="Z48"/>
    </row>
    <row r="49" spans="25:26" x14ac:dyDescent="0.25">
      <c r="Y49"/>
      <c r="Z49"/>
    </row>
    <row r="50" spans="25:26" x14ac:dyDescent="0.25">
      <c r="Y50"/>
      <c r="Z50"/>
    </row>
    <row r="51" spans="25:26" x14ac:dyDescent="0.25">
      <c r="Y51"/>
      <c r="Z51"/>
    </row>
    <row r="52" spans="25:26" x14ac:dyDescent="0.25">
      <c r="Y52"/>
      <c r="Z52"/>
    </row>
    <row r="53" spans="25:26" x14ac:dyDescent="0.25">
      <c r="Y53"/>
      <c r="Z53"/>
    </row>
    <row r="54" spans="25:26" x14ac:dyDescent="0.25">
      <c r="Y54"/>
      <c r="Z54"/>
    </row>
    <row r="55" spans="25:26" x14ac:dyDescent="0.25">
      <c r="Y55"/>
      <c r="Z55"/>
    </row>
    <row r="56" spans="25:26" x14ac:dyDescent="0.25">
      <c r="Y56"/>
      <c r="Z56"/>
    </row>
    <row r="57" spans="25:26" x14ac:dyDescent="0.25">
      <c r="Y57"/>
      <c r="Z57"/>
    </row>
    <row r="58" spans="25:26" x14ac:dyDescent="0.25">
      <c r="Y58"/>
      <c r="Z58"/>
    </row>
    <row r="59" spans="25:26" x14ac:dyDescent="0.25">
      <c r="Y59"/>
      <c r="Z59"/>
    </row>
    <row r="60" spans="25:26" x14ac:dyDescent="0.25">
      <c r="Y60"/>
      <c r="Z60"/>
    </row>
    <row r="61" spans="25:26" x14ac:dyDescent="0.25">
      <c r="Y61"/>
      <c r="Z61"/>
    </row>
    <row r="62" spans="25:26" x14ac:dyDescent="0.25">
      <c r="Y62"/>
      <c r="Z62"/>
    </row>
    <row r="63" spans="25:26" x14ac:dyDescent="0.25">
      <c r="Y63"/>
      <c r="Z63"/>
    </row>
    <row r="64" spans="25:26" x14ac:dyDescent="0.25">
      <c r="Y64"/>
      <c r="Z64"/>
    </row>
    <row r="65" spans="25:26" x14ac:dyDescent="0.25">
      <c r="Y65"/>
      <c r="Z65"/>
    </row>
    <row r="66" spans="25:26" x14ac:dyDescent="0.25">
      <c r="Y66"/>
      <c r="Z66"/>
    </row>
    <row r="67" spans="25:26" x14ac:dyDescent="0.25">
      <c r="Y67"/>
      <c r="Z67"/>
    </row>
    <row r="68" spans="25:26" x14ac:dyDescent="0.25">
      <c r="Y68"/>
      <c r="Z68"/>
    </row>
    <row r="69" spans="25:26" x14ac:dyDescent="0.25">
      <c r="Y69"/>
      <c r="Z69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9"/>
  <sheetViews>
    <sheetView zoomScaleNormal="100" workbookViewId="0">
      <selection activeCell="C24" sqref="C24"/>
    </sheetView>
  </sheetViews>
  <sheetFormatPr defaultRowHeight="15" x14ac:dyDescent="0.25"/>
  <cols>
    <col min="1" max="1" width="42.7109375" customWidth="1"/>
    <col min="2" max="2" width="30.42578125" bestFit="1" customWidth="1"/>
    <col min="3" max="3" width="16.85546875" bestFit="1" customWidth="1"/>
    <col min="16" max="16" width="30" bestFit="1" customWidth="1"/>
    <col min="17" max="17" width="14.85546875" bestFit="1" customWidth="1"/>
  </cols>
  <sheetData>
    <row r="1" spans="1:17" x14ac:dyDescent="0.25">
      <c r="A1" t="s">
        <v>1</v>
      </c>
      <c r="B1" t="s">
        <v>43</v>
      </c>
      <c r="C1" t="s">
        <v>63</v>
      </c>
      <c r="P1" s="8" t="s">
        <v>89</v>
      </c>
      <c r="Q1" t="s">
        <v>90</v>
      </c>
    </row>
    <row r="2" spans="1:17" x14ac:dyDescent="0.25">
      <c r="A2" t="s">
        <v>320</v>
      </c>
      <c r="B2" t="s">
        <v>398</v>
      </c>
      <c r="C2">
        <v>0.09</v>
      </c>
      <c r="P2" s="9" t="s">
        <v>402</v>
      </c>
      <c r="Q2" s="7">
        <v>1.45</v>
      </c>
    </row>
    <row r="3" spans="1:17" x14ac:dyDescent="0.25">
      <c r="A3" t="s">
        <v>320</v>
      </c>
      <c r="B3" t="s">
        <v>399</v>
      </c>
      <c r="C3">
        <v>1.58</v>
      </c>
      <c r="P3" s="9" t="s">
        <v>403</v>
      </c>
      <c r="Q3" s="7">
        <v>0.4</v>
      </c>
    </row>
    <row r="4" spans="1:17" x14ac:dyDescent="0.25">
      <c r="A4" t="s">
        <v>320</v>
      </c>
      <c r="B4" t="s">
        <v>400</v>
      </c>
      <c r="C4">
        <v>0.32</v>
      </c>
      <c r="P4" s="9" t="s">
        <v>401</v>
      </c>
      <c r="Q4" s="7">
        <v>0.87</v>
      </c>
    </row>
    <row r="5" spans="1:17" x14ac:dyDescent="0.25">
      <c r="A5" t="s">
        <v>320</v>
      </c>
      <c r="B5" t="s">
        <v>401</v>
      </c>
      <c r="C5">
        <v>0.87</v>
      </c>
      <c r="P5" s="9" t="s">
        <v>399</v>
      </c>
      <c r="Q5" s="7">
        <v>1.58</v>
      </c>
    </row>
    <row r="6" spans="1:17" x14ac:dyDescent="0.25">
      <c r="A6" t="s">
        <v>320</v>
      </c>
      <c r="B6" t="s">
        <v>402</v>
      </c>
      <c r="C6">
        <v>1.45</v>
      </c>
      <c r="P6" s="9" t="s">
        <v>400</v>
      </c>
      <c r="Q6" s="7">
        <v>0.32</v>
      </c>
    </row>
    <row r="7" spans="1:17" x14ac:dyDescent="0.25">
      <c r="A7" t="s">
        <v>320</v>
      </c>
      <c r="B7" t="s">
        <v>403</v>
      </c>
      <c r="C7">
        <v>0.4</v>
      </c>
      <c r="P7" s="9" t="s">
        <v>398</v>
      </c>
      <c r="Q7" s="7">
        <v>0.09</v>
      </c>
    </row>
    <row r="8" spans="1:17" x14ac:dyDescent="0.25">
      <c r="A8" t="s">
        <v>320</v>
      </c>
      <c r="B8" t="s">
        <v>404</v>
      </c>
      <c r="C8">
        <v>1.71</v>
      </c>
      <c r="P8" s="9" t="s">
        <v>404</v>
      </c>
      <c r="Q8" s="7">
        <v>1.71</v>
      </c>
    </row>
    <row r="9" spans="1:17" x14ac:dyDescent="0.25">
      <c r="A9" t="s">
        <v>320</v>
      </c>
      <c r="B9" t="s">
        <v>405</v>
      </c>
      <c r="C9">
        <v>200.4</v>
      </c>
      <c r="P9" s="9" t="s">
        <v>86</v>
      </c>
      <c r="Q9" s="7">
        <v>6.4200000000000008</v>
      </c>
    </row>
  </sheetData>
  <sortState ref="A2:C11">
    <sortCondition ref="B1"/>
  </sortState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T5"/>
  <sheetViews>
    <sheetView workbookViewId="0">
      <selection activeCell="P11" sqref="P11"/>
    </sheetView>
  </sheetViews>
  <sheetFormatPr defaultRowHeight="15" x14ac:dyDescent="0.25"/>
  <cols>
    <col min="2" max="2" width="25.28515625" customWidth="1"/>
    <col min="5" max="5" width="25.28515625" bestFit="1" customWidth="1"/>
    <col min="6" max="6" width="25.140625" bestFit="1" customWidth="1"/>
    <col min="12" max="12" width="18.5703125" customWidth="1"/>
    <col min="13" max="13" width="13.140625" customWidth="1"/>
    <col min="14" max="14" width="22" customWidth="1"/>
    <col min="18" max="18" width="22.5703125" bestFit="1" customWidth="1"/>
    <col min="19" max="20" width="12" bestFit="1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257</v>
      </c>
      <c r="C2">
        <v>6.4120709221459533</v>
      </c>
      <c r="D2">
        <v>6.7530708984926173</v>
      </c>
      <c r="E2">
        <v>6.6659929136506717</v>
      </c>
      <c r="F2">
        <v>1.0813668437000044</v>
      </c>
      <c r="G2">
        <v>103.96006211702564</v>
      </c>
      <c r="H2">
        <v>8.6051845307130925</v>
      </c>
      <c r="I2">
        <v>4.218957313578807</v>
      </c>
      <c r="J2">
        <v>7.5025042625699196</v>
      </c>
      <c r="K2">
        <v>5.3216375817219799</v>
      </c>
      <c r="L2">
        <v>38</v>
      </c>
      <c r="M2">
        <v>38</v>
      </c>
      <c r="N2" s="19">
        <v>16.864549017466253</v>
      </c>
      <c r="O2">
        <f>J2-C2</f>
        <v>1.0904333404239663</v>
      </c>
      <c r="P2">
        <f>H2-C2</f>
        <v>2.1931136085671392</v>
      </c>
      <c r="R2" s="9" t="s">
        <v>257</v>
      </c>
      <c r="S2" s="7">
        <v>6.4120709221459533</v>
      </c>
      <c r="T2" s="7">
        <v>6.4120709221459533</v>
      </c>
    </row>
    <row r="3" spans="1:20" x14ac:dyDescent="0.25">
      <c r="A3" t="s">
        <v>320</v>
      </c>
      <c r="B3" t="s">
        <v>258</v>
      </c>
      <c r="C3">
        <v>5.0702183337603177</v>
      </c>
      <c r="D3">
        <v>5.6588424210451675</v>
      </c>
      <c r="E3">
        <v>5.6926839352180201</v>
      </c>
      <c r="F3">
        <v>0.92347527801932883</v>
      </c>
      <c r="G3">
        <v>112.27689934599032</v>
      </c>
      <c r="H3">
        <v>6.9431130051650749</v>
      </c>
      <c r="I3">
        <v>3.1973236623555659</v>
      </c>
      <c r="J3">
        <v>6.0014362993158956</v>
      </c>
      <c r="K3">
        <v>4.1390003682047452</v>
      </c>
      <c r="L3">
        <v>38</v>
      </c>
      <c r="M3">
        <v>38</v>
      </c>
      <c r="N3" s="19">
        <v>18.213718172062137</v>
      </c>
      <c r="O3">
        <f>J3-C3</f>
        <v>0.9312179655555779</v>
      </c>
      <c r="P3">
        <f>H3-C3</f>
        <v>1.8728946714047572</v>
      </c>
      <c r="R3" s="9" t="s">
        <v>258</v>
      </c>
      <c r="S3" s="7">
        <v>5.0702183337603177</v>
      </c>
      <c r="T3" s="7">
        <v>5.0702183337603177</v>
      </c>
    </row>
    <row r="4" spans="1:20" x14ac:dyDescent="0.25">
      <c r="A4" t="s">
        <v>320</v>
      </c>
      <c r="B4" t="s">
        <v>259</v>
      </c>
      <c r="C4">
        <v>1.3418525883856343</v>
      </c>
      <c r="D4">
        <v>12.253507914081359</v>
      </c>
      <c r="E4">
        <v>4.1953836869509873</v>
      </c>
      <c r="F4">
        <v>0.68058110388600757</v>
      </c>
      <c r="G4">
        <v>312.65607886171762</v>
      </c>
      <c r="H4">
        <v>2.722135042357495</v>
      </c>
      <c r="I4">
        <v>-3.8429865586235179E-2</v>
      </c>
      <c r="J4">
        <v>2.0281398838242315</v>
      </c>
      <c r="K4">
        <v>0.6555652929470287</v>
      </c>
      <c r="L4">
        <v>24</v>
      </c>
      <c r="M4">
        <v>38</v>
      </c>
      <c r="N4" s="19">
        <v>50.719513438119591</v>
      </c>
      <c r="O4">
        <f>J4-C4</f>
        <v>0.68628729543859723</v>
      </c>
      <c r="P4">
        <f>H4-C4</f>
        <v>1.3802824539718608</v>
      </c>
      <c r="R4" s="9" t="s">
        <v>259</v>
      </c>
      <c r="S4" s="7">
        <v>1.3418525883856343</v>
      </c>
      <c r="T4" s="7">
        <v>1.3418525883856343</v>
      </c>
    </row>
    <row r="5" spans="1:20" x14ac:dyDescent="0.25">
      <c r="R5" s="9" t="s">
        <v>86</v>
      </c>
      <c r="S5" s="7">
        <v>6.4120709221459533</v>
      </c>
      <c r="T5" s="7">
        <v>6.4120709221459533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4"/>
  <sheetViews>
    <sheetView workbookViewId="0">
      <selection activeCell="A2" sqref="A2:C10"/>
    </sheetView>
  </sheetViews>
  <sheetFormatPr defaultRowHeight="15" x14ac:dyDescent="0.25"/>
  <cols>
    <col min="1" max="1" width="17.7109375" customWidth="1"/>
    <col min="3" max="3" width="16.85546875" bestFit="1" customWidth="1"/>
    <col min="4" max="6" width="15.7109375" customWidth="1"/>
    <col min="13" max="13" width="11.5703125" bestFit="1" customWidth="1"/>
    <col min="14" max="14" width="15.7109375" bestFit="1" customWidth="1"/>
  </cols>
  <sheetData>
    <row r="1" spans="1:14" x14ac:dyDescent="0.25">
      <c r="A1" t="s">
        <v>1</v>
      </c>
      <c r="B1" t="s">
        <v>2</v>
      </c>
      <c r="C1" t="s">
        <v>63</v>
      </c>
      <c r="M1" s="8" t="s">
        <v>2</v>
      </c>
      <c r="N1" t="s">
        <v>91</v>
      </c>
    </row>
    <row r="2" spans="1:14" x14ac:dyDescent="0.25">
      <c r="A2" t="s">
        <v>320</v>
      </c>
      <c r="B2">
        <v>9</v>
      </c>
      <c r="C2">
        <v>0.6</v>
      </c>
      <c r="M2" s="9">
        <v>9</v>
      </c>
      <c r="N2" s="7">
        <v>0.6</v>
      </c>
    </row>
    <row r="3" spans="1:14" x14ac:dyDescent="0.25">
      <c r="A3" t="s">
        <v>320</v>
      </c>
      <c r="B3">
        <v>10</v>
      </c>
      <c r="C3">
        <v>0.48</v>
      </c>
      <c r="M3" s="9">
        <v>10</v>
      </c>
      <c r="N3" s="7">
        <v>0.48</v>
      </c>
    </row>
    <row r="4" spans="1:14" x14ac:dyDescent="0.25">
      <c r="A4" t="s">
        <v>320</v>
      </c>
      <c r="B4">
        <v>11</v>
      </c>
      <c r="C4">
        <v>0.4</v>
      </c>
      <c r="M4" s="9">
        <v>11</v>
      </c>
      <c r="N4" s="7">
        <v>0.4</v>
      </c>
    </row>
    <row r="5" spans="1:14" x14ac:dyDescent="0.25">
      <c r="A5" t="s">
        <v>320</v>
      </c>
      <c r="B5">
        <v>12</v>
      </c>
      <c r="C5">
        <v>0.34</v>
      </c>
      <c r="M5" s="9">
        <v>12</v>
      </c>
      <c r="N5" s="7">
        <v>0.34</v>
      </c>
    </row>
    <row r="6" spans="1:14" x14ac:dyDescent="0.25">
      <c r="A6" t="s">
        <v>320</v>
      </c>
      <c r="B6">
        <v>13</v>
      </c>
      <c r="C6">
        <v>0.56999999999999995</v>
      </c>
      <c r="M6" s="9">
        <v>13</v>
      </c>
      <c r="N6" s="7">
        <v>0.56999999999999995</v>
      </c>
    </row>
    <row r="7" spans="1:14" x14ac:dyDescent="0.25">
      <c r="A7" t="s">
        <v>320</v>
      </c>
      <c r="B7">
        <v>14</v>
      </c>
      <c r="C7">
        <v>0.74</v>
      </c>
      <c r="M7" s="9">
        <v>14</v>
      </c>
      <c r="N7" s="7">
        <v>0.74</v>
      </c>
    </row>
    <row r="8" spans="1:14" x14ac:dyDescent="0.25">
      <c r="A8" t="s">
        <v>320</v>
      </c>
      <c r="B8">
        <v>15</v>
      </c>
      <c r="C8">
        <v>0.43</v>
      </c>
      <c r="M8" s="9">
        <v>15</v>
      </c>
      <c r="N8" s="7">
        <v>0.43</v>
      </c>
    </row>
    <row r="9" spans="1:14" x14ac:dyDescent="0.25">
      <c r="A9" t="s">
        <v>320</v>
      </c>
      <c r="B9">
        <v>16</v>
      </c>
      <c r="C9">
        <v>0.38</v>
      </c>
      <c r="M9" s="9">
        <v>16</v>
      </c>
      <c r="N9" s="7">
        <v>0.38</v>
      </c>
    </row>
    <row r="10" spans="1:14" x14ac:dyDescent="0.25">
      <c r="A10" t="s">
        <v>320</v>
      </c>
      <c r="B10">
        <v>17</v>
      </c>
      <c r="C10">
        <v>0.33</v>
      </c>
      <c r="M10" s="9">
        <v>17</v>
      </c>
      <c r="N10" s="7">
        <v>0.33</v>
      </c>
    </row>
    <row r="11" spans="1:14" x14ac:dyDescent="0.25">
      <c r="A11" t="s">
        <v>320</v>
      </c>
      <c r="B11">
        <v>18</v>
      </c>
      <c r="C11">
        <v>0.74</v>
      </c>
      <c r="M11" s="9">
        <v>18</v>
      </c>
      <c r="N11" s="7">
        <v>0.74</v>
      </c>
    </row>
    <row r="12" spans="1:14" x14ac:dyDescent="0.25">
      <c r="A12" t="s">
        <v>320</v>
      </c>
      <c r="B12">
        <v>19</v>
      </c>
      <c r="C12">
        <v>0.13</v>
      </c>
      <c r="M12" s="9">
        <v>19</v>
      </c>
      <c r="N12" s="7">
        <v>0.13</v>
      </c>
    </row>
    <row r="13" spans="1:14" x14ac:dyDescent="0.25">
      <c r="A13" t="s">
        <v>320</v>
      </c>
      <c r="B13">
        <v>20</v>
      </c>
      <c r="C13">
        <v>0.24</v>
      </c>
      <c r="M13" s="9">
        <v>20</v>
      </c>
      <c r="N13" s="7">
        <v>0.24</v>
      </c>
    </row>
    <row r="14" spans="1:14" x14ac:dyDescent="0.25">
      <c r="A14" t="s">
        <v>320</v>
      </c>
      <c r="B14">
        <v>21</v>
      </c>
      <c r="C14">
        <v>0.11</v>
      </c>
      <c r="M14" s="9">
        <v>21</v>
      </c>
      <c r="N14" s="7">
        <v>0.11</v>
      </c>
    </row>
    <row r="15" spans="1:14" x14ac:dyDescent="0.25">
      <c r="A15" t="s">
        <v>320</v>
      </c>
      <c r="B15">
        <v>22</v>
      </c>
      <c r="C15">
        <v>0.3</v>
      </c>
      <c r="M15" s="9">
        <v>22</v>
      </c>
      <c r="N15" s="7">
        <v>0.3</v>
      </c>
    </row>
    <row r="16" spans="1:14" x14ac:dyDescent="0.25">
      <c r="A16" t="s">
        <v>320</v>
      </c>
      <c r="B16">
        <v>23</v>
      </c>
      <c r="C16">
        <v>0.18</v>
      </c>
      <c r="M16" s="9">
        <v>23</v>
      </c>
      <c r="N16" s="7">
        <v>0.18</v>
      </c>
    </row>
    <row r="17" spans="1:14" x14ac:dyDescent="0.25">
      <c r="A17" t="s">
        <v>320</v>
      </c>
      <c r="B17">
        <v>24</v>
      </c>
      <c r="C17">
        <v>0.08</v>
      </c>
      <c r="M17" s="9">
        <v>24</v>
      </c>
      <c r="N17" s="7">
        <v>0.08</v>
      </c>
    </row>
    <row r="18" spans="1:14" x14ac:dyDescent="0.25">
      <c r="A18" t="s">
        <v>320</v>
      </c>
      <c r="B18">
        <v>25</v>
      </c>
      <c r="C18">
        <v>0.08</v>
      </c>
      <c r="M18" s="9">
        <v>25</v>
      </c>
      <c r="N18" s="7">
        <v>0.08</v>
      </c>
    </row>
    <row r="19" spans="1:14" x14ac:dyDescent="0.25">
      <c r="A19" t="s">
        <v>320</v>
      </c>
      <c r="B19">
        <v>29</v>
      </c>
      <c r="C19">
        <v>0.06</v>
      </c>
      <c r="M19" s="9">
        <v>29</v>
      </c>
      <c r="N19" s="7">
        <v>0.06</v>
      </c>
    </row>
    <row r="20" spans="1:14" x14ac:dyDescent="0.25">
      <c r="A20" t="s">
        <v>320</v>
      </c>
      <c r="B20">
        <v>30</v>
      </c>
      <c r="C20">
        <v>0.05</v>
      </c>
      <c r="M20" s="9">
        <v>30</v>
      </c>
      <c r="N20" s="7">
        <v>0.05</v>
      </c>
    </row>
    <row r="21" spans="1:14" x14ac:dyDescent="0.25">
      <c r="A21" t="s">
        <v>320</v>
      </c>
      <c r="B21">
        <v>31</v>
      </c>
      <c r="C21">
        <v>0.1</v>
      </c>
      <c r="M21" s="9">
        <v>31</v>
      </c>
      <c r="N21" s="7">
        <v>0.1</v>
      </c>
    </row>
    <row r="22" spans="1:14" x14ac:dyDescent="0.25">
      <c r="A22" t="s">
        <v>320</v>
      </c>
      <c r="B22">
        <v>33</v>
      </c>
      <c r="C22">
        <v>0.04</v>
      </c>
      <c r="M22" s="9">
        <v>33</v>
      </c>
      <c r="N22" s="7">
        <v>0.04</v>
      </c>
    </row>
    <row r="23" spans="1:14" x14ac:dyDescent="0.25">
      <c r="A23" t="s">
        <v>320</v>
      </c>
      <c r="B23">
        <v>45</v>
      </c>
      <c r="C23">
        <v>0.02</v>
      </c>
      <c r="M23" s="9">
        <v>45</v>
      </c>
      <c r="N23" s="7">
        <v>0.02</v>
      </c>
    </row>
    <row r="24" spans="1:14" x14ac:dyDescent="0.25">
      <c r="M24" s="9" t="s">
        <v>86</v>
      </c>
      <c r="N24" s="7">
        <v>6.3999999999999986</v>
      </c>
    </row>
  </sheetData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J73"/>
  <sheetViews>
    <sheetView workbookViewId="0">
      <selection activeCell="AA1" sqref="AA1"/>
    </sheetView>
  </sheetViews>
  <sheetFormatPr defaultRowHeight="15" x14ac:dyDescent="0.25"/>
  <cols>
    <col min="1" max="1" width="27.140625" customWidth="1"/>
    <col min="2" max="2" width="15.5703125" customWidth="1"/>
    <col min="3" max="3" width="10" customWidth="1"/>
    <col min="4" max="4" width="7.85546875" customWidth="1"/>
    <col min="5" max="5" width="11.5703125" customWidth="1"/>
    <col min="6" max="6" width="6.7109375" customWidth="1"/>
    <col min="7" max="7" width="7.28515625" customWidth="1"/>
    <col min="8" max="8" width="8" customWidth="1"/>
    <col min="9" max="9" width="8.7109375" customWidth="1"/>
    <col min="10" max="10" width="5.42578125" customWidth="1"/>
    <col min="11" max="11" width="7.7109375" customWidth="1"/>
    <col min="12" max="12" width="5.7109375" customWidth="1"/>
    <col min="27" max="27" width="15.85546875" customWidth="1"/>
    <col min="28" max="28" width="12" style="1" customWidth="1"/>
    <col min="29" max="29" width="11.5703125" style="1" customWidth="1"/>
    <col min="30" max="30" width="12.7109375" style="1" customWidth="1"/>
    <col min="31" max="31" width="14.7109375" style="1" customWidth="1"/>
    <col min="32" max="32" width="9.5703125" style="1" customWidth="1"/>
    <col min="33" max="33" width="19.5703125" style="1" customWidth="1"/>
    <col min="34" max="34" width="11.42578125" style="1" customWidth="1"/>
    <col min="35" max="35" width="11.7109375" style="1" customWidth="1"/>
    <col min="36" max="36" width="16.28515625" style="1" bestFit="1" customWidth="1"/>
  </cols>
  <sheetData>
    <row r="1" spans="1:36" x14ac:dyDescent="0.25">
      <c r="A1" t="s">
        <v>1</v>
      </c>
      <c r="B1" t="s">
        <v>0</v>
      </c>
      <c r="C1" t="s">
        <v>2</v>
      </c>
      <c r="D1" t="s">
        <v>44</v>
      </c>
      <c r="E1" t="s">
        <v>45</v>
      </c>
      <c r="F1" t="s">
        <v>46</v>
      </c>
      <c r="G1" t="s">
        <v>47</v>
      </c>
      <c r="H1" t="s">
        <v>48</v>
      </c>
      <c r="I1" t="s">
        <v>175</v>
      </c>
      <c r="J1" t="s">
        <v>49</v>
      </c>
      <c r="K1" t="s">
        <v>50</v>
      </c>
      <c r="L1" t="s">
        <v>51</v>
      </c>
      <c r="AA1" s="8" t="s">
        <v>0</v>
      </c>
      <c r="AB1" s="1" t="s">
        <v>92</v>
      </c>
      <c r="AC1" s="1" t="s">
        <v>93</v>
      </c>
      <c r="AD1" s="1" t="s">
        <v>94</v>
      </c>
      <c r="AE1" s="1" t="s">
        <v>95</v>
      </c>
      <c r="AF1" s="1" t="s">
        <v>96</v>
      </c>
      <c r="AG1" s="1" t="s">
        <v>97</v>
      </c>
      <c r="AH1" s="1" t="s">
        <v>98</v>
      </c>
      <c r="AI1" s="1" t="s">
        <v>99</v>
      </c>
      <c r="AJ1"/>
    </row>
    <row r="2" spans="1:36" x14ac:dyDescent="0.25">
      <c r="A2" t="s">
        <v>320</v>
      </c>
      <c r="B2" t="s">
        <v>322</v>
      </c>
      <c r="C2">
        <v>5</v>
      </c>
      <c r="D2">
        <v>0</v>
      </c>
      <c r="E2">
        <v>0</v>
      </c>
      <c r="F2">
        <v>0</v>
      </c>
      <c r="G2">
        <v>0</v>
      </c>
      <c r="H2">
        <v>0</v>
      </c>
      <c r="I2">
        <v>1.93</v>
      </c>
      <c r="J2">
        <v>0</v>
      </c>
      <c r="K2">
        <v>0</v>
      </c>
      <c r="L2">
        <v>0</v>
      </c>
      <c r="AA2" s="9" t="s">
        <v>322</v>
      </c>
      <c r="AB2" s="1">
        <v>0</v>
      </c>
      <c r="AC2" s="1">
        <v>0</v>
      </c>
      <c r="AD2" s="1">
        <v>0</v>
      </c>
      <c r="AE2" s="1">
        <v>2.0571999999999999</v>
      </c>
      <c r="AF2" s="1">
        <v>0</v>
      </c>
      <c r="AG2" s="1">
        <v>0.17080000000000001</v>
      </c>
      <c r="AH2" s="1">
        <v>2.7052999999999998</v>
      </c>
      <c r="AI2" s="1">
        <v>0</v>
      </c>
      <c r="AJ2"/>
    </row>
    <row r="3" spans="1:36" x14ac:dyDescent="0.25">
      <c r="A3" t="s">
        <v>320</v>
      </c>
      <c r="B3" t="s">
        <v>322</v>
      </c>
      <c r="C3">
        <v>5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1.93</v>
      </c>
      <c r="AA3" s="9" t="s">
        <v>330</v>
      </c>
      <c r="AB3" s="1">
        <v>0</v>
      </c>
      <c r="AC3" s="1">
        <v>0</v>
      </c>
      <c r="AD3" s="1">
        <v>0</v>
      </c>
      <c r="AE3" s="1">
        <v>8.3799999999999999E-2</v>
      </c>
      <c r="AF3" s="1">
        <v>0</v>
      </c>
      <c r="AG3" s="1">
        <v>0</v>
      </c>
      <c r="AH3" s="1">
        <v>0</v>
      </c>
      <c r="AI3" s="1">
        <v>0</v>
      </c>
      <c r="AJ3"/>
    </row>
    <row r="4" spans="1:36" x14ac:dyDescent="0.25">
      <c r="A4" t="s">
        <v>320</v>
      </c>
      <c r="B4" t="s">
        <v>322</v>
      </c>
      <c r="C4">
        <v>6</v>
      </c>
      <c r="D4">
        <v>0</v>
      </c>
      <c r="E4">
        <v>0</v>
      </c>
      <c r="F4">
        <v>1.3403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AA4" s="9" t="s">
        <v>326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0.52360000000000007</v>
      </c>
      <c r="AI4" s="1">
        <v>0</v>
      </c>
      <c r="AJ4"/>
    </row>
    <row r="5" spans="1:36" x14ac:dyDescent="0.25">
      <c r="A5" t="s">
        <v>320</v>
      </c>
      <c r="B5" t="s">
        <v>322</v>
      </c>
      <c r="C5">
        <v>6</v>
      </c>
      <c r="D5">
        <v>0</v>
      </c>
      <c r="E5">
        <v>0</v>
      </c>
      <c r="F5">
        <v>0</v>
      </c>
      <c r="G5">
        <v>0</v>
      </c>
      <c r="H5">
        <v>0</v>
      </c>
      <c r="I5">
        <v>1.3403</v>
      </c>
      <c r="J5">
        <v>0</v>
      </c>
      <c r="K5">
        <v>0</v>
      </c>
      <c r="L5">
        <v>0</v>
      </c>
      <c r="AA5" s="9" t="s">
        <v>324</v>
      </c>
      <c r="AB5" s="1">
        <v>0</v>
      </c>
      <c r="AC5" s="1">
        <v>0</v>
      </c>
      <c r="AD5" s="1">
        <v>0</v>
      </c>
      <c r="AE5" s="1">
        <v>2.5467999999999997</v>
      </c>
      <c r="AF5" s="1">
        <v>0</v>
      </c>
      <c r="AG5" s="1">
        <v>0</v>
      </c>
      <c r="AH5" s="1">
        <v>0</v>
      </c>
      <c r="AI5" s="1">
        <v>0</v>
      </c>
      <c r="AJ5"/>
    </row>
    <row r="6" spans="1:36" x14ac:dyDescent="0.25">
      <c r="A6" t="s">
        <v>320</v>
      </c>
      <c r="B6" t="s">
        <v>330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0.98470000000000002</v>
      </c>
      <c r="J6">
        <v>0</v>
      </c>
      <c r="K6">
        <v>0</v>
      </c>
      <c r="L6">
        <v>0</v>
      </c>
      <c r="AA6" s="9" t="s">
        <v>323</v>
      </c>
      <c r="AB6" s="1">
        <v>0</v>
      </c>
      <c r="AC6" s="1">
        <v>0</v>
      </c>
      <c r="AD6" s="1">
        <v>0</v>
      </c>
      <c r="AE6" s="1">
        <v>0.54720000000000002</v>
      </c>
      <c r="AF6" s="1">
        <v>0</v>
      </c>
      <c r="AG6" s="1">
        <v>0</v>
      </c>
      <c r="AH6" s="1">
        <v>0.78420000000000001</v>
      </c>
      <c r="AI6" s="1">
        <v>0</v>
      </c>
      <c r="AJ6"/>
    </row>
    <row r="7" spans="1:36" x14ac:dyDescent="0.25">
      <c r="A7" t="s">
        <v>320</v>
      </c>
      <c r="B7" t="s">
        <v>326</v>
      </c>
      <c r="C7">
        <v>7</v>
      </c>
      <c r="D7">
        <v>0</v>
      </c>
      <c r="E7">
        <v>0</v>
      </c>
      <c r="F7">
        <v>0</v>
      </c>
      <c r="G7">
        <v>0</v>
      </c>
      <c r="H7">
        <v>0</v>
      </c>
      <c r="I7">
        <v>0.98470000000000002</v>
      </c>
      <c r="J7">
        <v>0</v>
      </c>
      <c r="K7">
        <v>0</v>
      </c>
      <c r="L7">
        <v>0</v>
      </c>
      <c r="AA7" s="9" t="s">
        <v>327</v>
      </c>
      <c r="AB7" s="1">
        <v>0</v>
      </c>
      <c r="AC7" s="1">
        <v>0</v>
      </c>
      <c r="AD7" s="1">
        <v>0</v>
      </c>
      <c r="AE7" s="1">
        <v>9.9699999999999997E-2</v>
      </c>
      <c r="AF7" s="1">
        <v>0</v>
      </c>
      <c r="AG7" s="1">
        <v>0</v>
      </c>
      <c r="AH7" s="1">
        <v>0</v>
      </c>
      <c r="AI7" s="1">
        <v>0</v>
      </c>
      <c r="AJ7"/>
    </row>
    <row r="8" spans="1:36" x14ac:dyDescent="0.25">
      <c r="A8" t="s">
        <v>320</v>
      </c>
      <c r="B8" t="s">
        <v>322</v>
      </c>
      <c r="C8">
        <v>7</v>
      </c>
      <c r="D8">
        <v>0</v>
      </c>
      <c r="E8">
        <v>0</v>
      </c>
      <c r="F8">
        <v>0</v>
      </c>
      <c r="G8">
        <v>0</v>
      </c>
      <c r="H8">
        <v>0</v>
      </c>
      <c r="I8">
        <v>3.9386999999999999</v>
      </c>
      <c r="J8">
        <v>0</v>
      </c>
      <c r="K8">
        <v>0</v>
      </c>
      <c r="L8">
        <v>0</v>
      </c>
      <c r="AA8" s="9" t="s">
        <v>329</v>
      </c>
      <c r="AB8" s="1">
        <v>0</v>
      </c>
      <c r="AC8" s="1">
        <v>0</v>
      </c>
      <c r="AD8" s="1">
        <v>0</v>
      </c>
      <c r="AE8" s="1">
        <v>0.33510000000000001</v>
      </c>
      <c r="AF8" s="1">
        <v>0</v>
      </c>
      <c r="AG8" s="1">
        <v>0</v>
      </c>
      <c r="AH8" s="1">
        <v>0</v>
      </c>
      <c r="AI8" s="1">
        <v>0</v>
      </c>
      <c r="AJ8"/>
    </row>
    <row r="9" spans="1:36" x14ac:dyDescent="0.25">
      <c r="A9" t="s">
        <v>320</v>
      </c>
      <c r="B9" t="s">
        <v>324</v>
      </c>
      <c r="C9">
        <v>8</v>
      </c>
      <c r="D9">
        <v>0</v>
      </c>
      <c r="E9">
        <v>0</v>
      </c>
      <c r="F9">
        <v>0.75390000000000001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AA9" s="9" t="s">
        <v>328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/>
    </row>
    <row r="10" spans="1:36" x14ac:dyDescent="0.25">
      <c r="A10" t="s">
        <v>320</v>
      </c>
      <c r="B10" t="s">
        <v>330</v>
      </c>
      <c r="C10">
        <v>8</v>
      </c>
      <c r="D10">
        <v>0</v>
      </c>
      <c r="E10">
        <v>0</v>
      </c>
      <c r="F10">
        <v>0</v>
      </c>
      <c r="G10">
        <v>0</v>
      </c>
      <c r="H10">
        <v>0</v>
      </c>
      <c r="I10">
        <v>0.75390000000000001</v>
      </c>
      <c r="J10">
        <v>0</v>
      </c>
      <c r="K10">
        <v>0</v>
      </c>
      <c r="L10">
        <v>0</v>
      </c>
      <c r="AA10" s="9" t="s">
        <v>325</v>
      </c>
      <c r="AB10" s="1">
        <v>0</v>
      </c>
      <c r="AC10" s="1">
        <v>0</v>
      </c>
      <c r="AD10" s="1">
        <v>0</v>
      </c>
      <c r="AE10" s="1">
        <v>0.30909999999999999</v>
      </c>
      <c r="AF10" s="1">
        <v>0</v>
      </c>
      <c r="AG10" s="1">
        <v>0</v>
      </c>
      <c r="AH10" s="1">
        <v>0</v>
      </c>
      <c r="AI10" s="1">
        <v>0</v>
      </c>
      <c r="AJ10"/>
    </row>
    <row r="11" spans="1:36" x14ac:dyDescent="0.25">
      <c r="A11" t="s">
        <v>320</v>
      </c>
      <c r="B11" t="s">
        <v>322</v>
      </c>
      <c r="C11">
        <v>8</v>
      </c>
      <c r="D11">
        <v>0</v>
      </c>
      <c r="E11">
        <v>0</v>
      </c>
      <c r="F11">
        <v>0</v>
      </c>
      <c r="G11">
        <v>0</v>
      </c>
      <c r="H11">
        <v>0</v>
      </c>
      <c r="I11">
        <v>2.2616999999999998</v>
      </c>
      <c r="J11">
        <v>0</v>
      </c>
      <c r="K11">
        <v>0</v>
      </c>
      <c r="L11">
        <v>0</v>
      </c>
      <c r="AA11" s="9" t="s">
        <v>331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0.13370000000000001</v>
      </c>
      <c r="AH11" s="1">
        <v>0</v>
      </c>
      <c r="AI11" s="1">
        <v>0</v>
      </c>
      <c r="AJ11"/>
    </row>
    <row r="12" spans="1:36" x14ac:dyDescent="0.25">
      <c r="A12" t="s">
        <v>320</v>
      </c>
      <c r="B12" t="s">
        <v>324</v>
      </c>
      <c r="C12">
        <v>9</v>
      </c>
      <c r="D12">
        <v>0</v>
      </c>
      <c r="E12">
        <v>0</v>
      </c>
      <c r="F12">
        <v>0.59570000000000001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AA12" s="9" t="s">
        <v>86</v>
      </c>
      <c r="AB12" s="1">
        <v>0</v>
      </c>
      <c r="AC12" s="1">
        <v>0</v>
      </c>
      <c r="AD12" s="1">
        <v>0</v>
      </c>
      <c r="AE12" s="1">
        <v>5.9788999999999994</v>
      </c>
      <c r="AF12" s="1">
        <v>0</v>
      </c>
      <c r="AG12" s="1">
        <v>0.30449999999999999</v>
      </c>
      <c r="AH12" s="1">
        <v>4.0130999999999997</v>
      </c>
      <c r="AI12" s="1">
        <v>0</v>
      </c>
      <c r="AJ12"/>
    </row>
    <row r="13" spans="1:36" x14ac:dyDescent="0.25">
      <c r="A13" t="s">
        <v>320</v>
      </c>
      <c r="B13" t="s">
        <v>330</v>
      </c>
      <c r="C13">
        <v>9</v>
      </c>
      <c r="D13">
        <v>0</v>
      </c>
      <c r="E13">
        <v>0</v>
      </c>
      <c r="F13">
        <v>0</v>
      </c>
      <c r="G13">
        <v>0</v>
      </c>
      <c r="H13">
        <v>0</v>
      </c>
      <c r="I13">
        <v>0.59570000000000001</v>
      </c>
      <c r="J13">
        <v>0</v>
      </c>
      <c r="K13">
        <v>0</v>
      </c>
      <c r="L13">
        <v>0</v>
      </c>
      <c r="AB13"/>
      <c r="AC13"/>
      <c r="AD13"/>
      <c r="AE13"/>
      <c r="AF13"/>
      <c r="AG13"/>
      <c r="AH13"/>
      <c r="AI13"/>
      <c r="AJ13"/>
    </row>
    <row r="14" spans="1:36" x14ac:dyDescent="0.25">
      <c r="A14" t="s">
        <v>320</v>
      </c>
      <c r="B14" t="s">
        <v>323</v>
      </c>
      <c r="C14">
        <v>9</v>
      </c>
      <c r="D14">
        <v>0</v>
      </c>
      <c r="E14">
        <v>0</v>
      </c>
      <c r="F14">
        <v>0</v>
      </c>
      <c r="G14">
        <v>0</v>
      </c>
      <c r="H14">
        <v>0</v>
      </c>
      <c r="I14">
        <v>0.59570000000000001</v>
      </c>
      <c r="J14">
        <v>0</v>
      </c>
      <c r="K14">
        <v>0</v>
      </c>
      <c r="L14">
        <v>0</v>
      </c>
      <c r="AB14"/>
      <c r="AC14"/>
      <c r="AD14"/>
      <c r="AE14"/>
      <c r="AF14"/>
      <c r="AG14"/>
      <c r="AH14"/>
      <c r="AI14"/>
    </row>
    <row r="15" spans="1:36" x14ac:dyDescent="0.25">
      <c r="A15" t="s">
        <v>320</v>
      </c>
      <c r="B15" t="s">
        <v>322</v>
      </c>
      <c r="C15">
        <v>9</v>
      </c>
      <c r="D15">
        <v>0</v>
      </c>
      <c r="E15">
        <v>0</v>
      </c>
      <c r="F15">
        <v>0</v>
      </c>
      <c r="G15">
        <v>0</v>
      </c>
      <c r="H15">
        <v>0</v>
      </c>
      <c r="I15">
        <v>2.9782999999999999</v>
      </c>
      <c r="J15">
        <v>0</v>
      </c>
      <c r="K15">
        <v>0</v>
      </c>
      <c r="L15">
        <v>0</v>
      </c>
      <c r="AB15"/>
      <c r="AC15"/>
      <c r="AD15"/>
      <c r="AE15"/>
      <c r="AF15"/>
      <c r="AG15"/>
      <c r="AH15"/>
      <c r="AI15"/>
    </row>
    <row r="16" spans="1:36" x14ac:dyDescent="0.25">
      <c r="A16" t="s">
        <v>320</v>
      </c>
      <c r="B16" t="s">
        <v>323</v>
      </c>
      <c r="C16">
        <v>9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0.59570000000000001</v>
      </c>
    </row>
    <row r="17" spans="1:12" x14ac:dyDescent="0.25">
      <c r="A17" t="s">
        <v>320</v>
      </c>
      <c r="B17" t="s">
        <v>324</v>
      </c>
      <c r="C17">
        <v>10</v>
      </c>
      <c r="D17">
        <v>0</v>
      </c>
      <c r="E17">
        <v>0</v>
      </c>
      <c r="F17">
        <v>0.48249999999999998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</row>
    <row r="18" spans="1:12" x14ac:dyDescent="0.25">
      <c r="A18" t="s">
        <v>320</v>
      </c>
      <c r="B18" t="s">
        <v>322</v>
      </c>
      <c r="C18">
        <v>10</v>
      </c>
      <c r="D18">
        <v>0</v>
      </c>
      <c r="E18">
        <v>0</v>
      </c>
      <c r="F18">
        <v>0</v>
      </c>
      <c r="G18">
        <v>0</v>
      </c>
      <c r="H18">
        <v>0</v>
      </c>
      <c r="I18">
        <v>0.48249999999999998</v>
      </c>
      <c r="J18">
        <v>0</v>
      </c>
      <c r="K18">
        <v>0</v>
      </c>
      <c r="L18">
        <v>0</v>
      </c>
    </row>
    <row r="19" spans="1:12" x14ac:dyDescent="0.25">
      <c r="A19" t="s">
        <v>320</v>
      </c>
      <c r="B19" t="s">
        <v>324</v>
      </c>
      <c r="C19">
        <v>11</v>
      </c>
      <c r="D19">
        <v>0</v>
      </c>
      <c r="E19">
        <v>0</v>
      </c>
      <c r="F19">
        <v>0.39879999999999999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</row>
    <row r="20" spans="1:12" x14ac:dyDescent="0.25">
      <c r="A20" t="s">
        <v>320</v>
      </c>
      <c r="B20" t="s">
        <v>327</v>
      </c>
      <c r="C20">
        <v>11</v>
      </c>
      <c r="D20">
        <v>0</v>
      </c>
      <c r="E20">
        <v>0</v>
      </c>
      <c r="F20">
        <v>0</v>
      </c>
      <c r="G20">
        <v>0</v>
      </c>
      <c r="H20">
        <v>0</v>
      </c>
      <c r="I20">
        <v>0.79749999999999999</v>
      </c>
      <c r="J20">
        <v>0</v>
      </c>
      <c r="K20">
        <v>0</v>
      </c>
      <c r="L20">
        <v>0</v>
      </c>
    </row>
    <row r="21" spans="1:12" x14ac:dyDescent="0.25">
      <c r="A21" t="s">
        <v>320</v>
      </c>
      <c r="B21" t="s">
        <v>322</v>
      </c>
      <c r="C21">
        <v>11</v>
      </c>
      <c r="D21">
        <v>0</v>
      </c>
      <c r="E21">
        <v>0</v>
      </c>
      <c r="F21">
        <v>0</v>
      </c>
      <c r="G21">
        <v>0</v>
      </c>
      <c r="H21">
        <v>0</v>
      </c>
      <c r="I21">
        <v>0.79749999999999999</v>
      </c>
      <c r="J21">
        <v>0</v>
      </c>
      <c r="K21">
        <v>0</v>
      </c>
      <c r="L21">
        <v>0</v>
      </c>
    </row>
    <row r="22" spans="1:12" x14ac:dyDescent="0.25">
      <c r="A22" t="s">
        <v>320</v>
      </c>
      <c r="B22" t="s">
        <v>329</v>
      </c>
      <c r="C22">
        <v>12</v>
      </c>
      <c r="D22">
        <v>0</v>
      </c>
      <c r="E22">
        <v>0</v>
      </c>
      <c r="F22">
        <v>0.33510000000000001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</row>
    <row r="23" spans="1:12" x14ac:dyDescent="0.25">
      <c r="A23" t="s">
        <v>320</v>
      </c>
      <c r="B23" t="s">
        <v>322</v>
      </c>
      <c r="C23">
        <v>12</v>
      </c>
      <c r="D23">
        <v>0</v>
      </c>
      <c r="E23">
        <v>0</v>
      </c>
      <c r="F23">
        <v>0</v>
      </c>
      <c r="G23">
        <v>0</v>
      </c>
      <c r="H23">
        <v>0</v>
      </c>
      <c r="I23">
        <v>0.33510000000000001</v>
      </c>
      <c r="J23">
        <v>0</v>
      </c>
      <c r="K23">
        <v>0</v>
      </c>
      <c r="L23">
        <v>0</v>
      </c>
    </row>
    <row r="24" spans="1:12" x14ac:dyDescent="0.25">
      <c r="A24" t="s">
        <v>320</v>
      </c>
      <c r="B24" t="s">
        <v>326</v>
      </c>
      <c r="C24">
        <v>12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0.33510000000000001</v>
      </c>
    </row>
    <row r="25" spans="1:12" x14ac:dyDescent="0.25">
      <c r="A25" t="s">
        <v>320</v>
      </c>
      <c r="B25" t="s">
        <v>326</v>
      </c>
      <c r="C25">
        <v>13</v>
      </c>
      <c r="D25">
        <v>0</v>
      </c>
      <c r="E25">
        <v>0</v>
      </c>
      <c r="F25">
        <v>0</v>
      </c>
      <c r="G25">
        <v>0</v>
      </c>
      <c r="H25">
        <v>0</v>
      </c>
      <c r="I25">
        <v>0.28549999999999998</v>
      </c>
      <c r="J25">
        <v>0</v>
      </c>
      <c r="K25">
        <v>0</v>
      </c>
      <c r="L25">
        <v>0</v>
      </c>
    </row>
    <row r="26" spans="1:12" x14ac:dyDescent="0.25">
      <c r="A26" t="s">
        <v>320</v>
      </c>
      <c r="B26" t="s">
        <v>322</v>
      </c>
      <c r="C26">
        <v>13</v>
      </c>
      <c r="D26">
        <v>0</v>
      </c>
      <c r="E26">
        <v>0</v>
      </c>
      <c r="F26">
        <v>0</v>
      </c>
      <c r="G26">
        <v>0</v>
      </c>
      <c r="H26">
        <v>0</v>
      </c>
      <c r="I26">
        <v>0.57099999999999995</v>
      </c>
      <c r="J26">
        <v>0</v>
      </c>
      <c r="K26">
        <v>0</v>
      </c>
      <c r="L26">
        <v>0</v>
      </c>
    </row>
    <row r="27" spans="1:12" x14ac:dyDescent="0.25">
      <c r="A27" t="s">
        <v>320</v>
      </c>
      <c r="B27" t="s">
        <v>322</v>
      </c>
      <c r="C27">
        <v>14</v>
      </c>
      <c r="D27">
        <v>0</v>
      </c>
      <c r="E27">
        <v>0</v>
      </c>
      <c r="F27">
        <v>0</v>
      </c>
      <c r="G27">
        <v>0</v>
      </c>
      <c r="H27">
        <v>0</v>
      </c>
      <c r="I27">
        <v>0.73850000000000005</v>
      </c>
      <c r="J27">
        <v>0</v>
      </c>
      <c r="K27">
        <v>0</v>
      </c>
      <c r="L27">
        <v>0</v>
      </c>
    </row>
    <row r="28" spans="1:12" x14ac:dyDescent="0.25">
      <c r="A28" t="s">
        <v>320</v>
      </c>
      <c r="B28" t="s">
        <v>322</v>
      </c>
      <c r="C28">
        <v>14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0.2462</v>
      </c>
    </row>
    <row r="29" spans="1:12" x14ac:dyDescent="0.25">
      <c r="A29" t="s">
        <v>320</v>
      </c>
      <c r="B29" t="s">
        <v>323</v>
      </c>
      <c r="C29">
        <v>15</v>
      </c>
      <c r="D29">
        <v>0</v>
      </c>
      <c r="E29">
        <v>0</v>
      </c>
      <c r="F29">
        <v>0.21440000000000001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</row>
    <row r="30" spans="1:12" x14ac:dyDescent="0.25">
      <c r="A30" t="s">
        <v>320</v>
      </c>
      <c r="B30" t="s">
        <v>322</v>
      </c>
      <c r="C30">
        <v>15</v>
      </c>
      <c r="D30">
        <v>0</v>
      </c>
      <c r="E30">
        <v>0</v>
      </c>
      <c r="F30">
        <v>0.21440000000000001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</row>
    <row r="31" spans="1:12" x14ac:dyDescent="0.25">
      <c r="A31" t="s">
        <v>320</v>
      </c>
      <c r="B31" t="s">
        <v>328</v>
      </c>
      <c r="C31">
        <v>15</v>
      </c>
      <c r="D31">
        <v>0</v>
      </c>
      <c r="E31">
        <v>0</v>
      </c>
      <c r="F31">
        <v>0</v>
      </c>
      <c r="G31">
        <v>0</v>
      </c>
      <c r="H31">
        <v>0</v>
      </c>
      <c r="I31">
        <v>0.21440000000000001</v>
      </c>
      <c r="J31">
        <v>0</v>
      </c>
      <c r="K31">
        <v>0</v>
      </c>
      <c r="L31">
        <v>0</v>
      </c>
    </row>
    <row r="32" spans="1:12" x14ac:dyDescent="0.25">
      <c r="A32" t="s">
        <v>320</v>
      </c>
      <c r="B32" t="s">
        <v>327</v>
      </c>
      <c r="C32">
        <v>15</v>
      </c>
      <c r="D32">
        <v>0</v>
      </c>
      <c r="E32">
        <v>0</v>
      </c>
      <c r="F32">
        <v>0</v>
      </c>
      <c r="G32">
        <v>0</v>
      </c>
      <c r="H32">
        <v>0</v>
      </c>
      <c r="I32">
        <v>0.21440000000000001</v>
      </c>
      <c r="J32">
        <v>0</v>
      </c>
      <c r="K32">
        <v>0</v>
      </c>
      <c r="L32">
        <v>0</v>
      </c>
    </row>
    <row r="33" spans="1:12" x14ac:dyDescent="0.25">
      <c r="A33" t="s">
        <v>320</v>
      </c>
      <c r="B33" t="s">
        <v>322</v>
      </c>
      <c r="C33">
        <v>15</v>
      </c>
      <c r="D33">
        <v>0</v>
      </c>
      <c r="E33">
        <v>0</v>
      </c>
      <c r="F33">
        <v>0</v>
      </c>
      <c r="G33">
        <v>0</v>
      </c>
      <c r="H33">
        <v>0</v>
      </c>
      <c r="I33">
        <v>0.21440000000000001</v>
      </c>
      <c r="J33">
        <v>0</v>
      </c>
      <c r="K33">
        <v>0</v>
      </c>
      <c r="L33">
        <v>0</v>
      </c>
    </row>
    <row r="34" spans="1:12" x14ac:dyDescent="0.25">
      <c r="A34" t="s">
        <v>320</v>
      </c>
      <c r="B34" t="s">
        <v>325</v>
      </c>
      <c r="C34">
        <v>16</v>
      </c>
      <c r="D34">
        <v>0</v>
      </c>
      <c r="E34">
        <v>0</v>
      </c>
      <c r="F34">
        <v>0.1885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</row>
    <row r="35" spans="1:12" x14ac:dyDescent="0.25">
      <c r="A35" t="s">
        <v>320</v>
      </c>
      <c r="B35" t="s">
        <v>330</v>
      </c>
      <c r="C35">
        <v>16</v>
      </c>
      <c r="D35">
        <v>0</v>
      </c>
      <c r="E35">
        <v>0</v>
      </c>
      <c r="F35">
        <v>0</v>
      </c>
      <c r="G35">
        <v>0</v>
      </c>
      <c r="H35">
        <v>0</v>
      </c>
      <c r="I35">
        <v>0.1885</v>
      </c>
      <c r="J35">
        <v>0</v>
      </c>
      <c r="K35">
        <v>0</v>
      </c>
      <c r="L35">
        <v>0</v>
      </c>
    </row>
    <row r="36" spans="1:12" x14ac:dyDescent="0.25">
      <c r="A36" t="s">
        <v>320</v>
      </c>
      <c r="B36" t="s">
        <v>322</v>
      </c>
      <c r="C36">
        <v>16</v>
      </c>
      <c r="D36">
        <v>0</v>
      </c>
      <c r="E36">
        <v>0</v>
      </c>
      <c r="F36">
        <v>0</v>
      </c>
      <c r="G36">
        <v>0</v>
      </c>
      <c r="H36">
        <v>0</v>
      </c>
      <c r="I36">
        <v>0.1885</v>
      </c>
      <c r="J36">
        <v>0</v>
      </c>
      <c r="K36">
        <v>0</v>
      </c>
      <c r="L36">
        <v>0</v>
      </c>
    </row>
    <row r="37" spans="1:12" x14ac:dyDescent="0.25">
      <c r="A37" t="s">
        <v>320</v>
      </c>
      <c r="B37" t="s">
        <v>323</v>
      </c>
      <c r="C37">
        <v>16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0.1885</v>
      </c>
    </row>
    <row r="38" spans="1:12" x14ac:dyDescent="0.25">
      <c r="A38" t="s">
        <v>320</v>
      </c>
      <c r="B38" t="s">
        <v>326</v>
      </c>
      <c r="C38">
        <v>16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0.1885</v>
      </c>
    </row>
    <row r="39" spans="1:12" x14ac:dyDescent="0.25">
      <c r="A39" t="s">
        <v>320</v>
      </c>
      <c r="B39" t="s">
        <v>324</v>
      </c>
      <c r="C39">
        <v>17</v>
      </c>
      <c r="D39">
        <v>0</v>
      </c>
      <c r="E39">
        <v>0</v>
      </c>
      <c r="F39">
        <v>0.16700000000000001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</row>
    <row r="40" spans="1:12" x14ac:dyDescent="0.25">
      <c r="A40" t="s">
        <v>320</v>
      </c>
      <c r="B40" t="s">
        <v>322</v>
      </c>
      <c r="C40">
        <v>17</v>
      </c>
      <c r="D40">
        <v>0</v>
      </c>
      <c r="E40">
        <v>0</v>
      </c>
      <c r="F40">
        <v>0</v>
      </c>
      <c r="G40">
        <v>0</v>
      </c>
      <c r="H40">
        <v>0</v>
      </c>
      <c r="I40">
        <v>1.1687000000000001</v>
      </c>
      <c r="J40">
        <v>0</v>
      </c>
      <c r="K40">
        <v>0</v>
      </c>
      <c r="L40">
        <v>0</v>
      </c>
    </row>
    <row r="41" spans="1:12" x14ac:dyDescent="0.25">
      <c r="A41" t="s">
        <v>320</v>
      </c>
      <c r="B41" t="s">
        <v>324</v>
      </c>
      <c r="C41">
        <v>18</v>
      </c>
      <c r="D41">
        <v>0</v>
      </c>
      <c r="E41">
        <v>0</v>
      </c>
      <c r="F41">
        <v>0.1489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</row>
    <row r="42" spans="1:12" x14ac:dyDescent="0.25">
      <c r="A42" t="s">
        <v>320</v>
      </c>
      <c r="B42" t="s">
        <v>323</v>
      </c>
      <c r="C42">
        <v>18</v>
      </c>
      <c r="D42">
        <v>0</v>
      </c>
      <c r="E42">
        <v>0</v>
      </c>
      <c r="F42">
        <v>0.1489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</row>
    <row r="43" spans="1:12" x14ac:dyDescent="0.25">
      <c r="A43" t="s">
        <v>320</v>
      </c>
      <c r="B43" t="s">
        <v>322</v>
      </c>
      <c r="C43">
        <v>18</v>
      </c>
      <c r="D43">
        <v>0</v>
      </c>
      <c r="E43">
        <v>0</v>
      </c>
      <c r="F43">
        <v>0</v>
      </c>
      <c r="G43">
        <v>0</v>
      </c>
      <c r="H43">
        <v>0</v>
      </c>
      <c r="I43">
        <v>0.89349999999999996</v>
      </c>
      <c r="J43">
        <v>0</v>
      </c>
      <c r="K43">
        <v>0</v>
      </c>
      <c r="L43">
        <v>0</v>
      </c>
    </row>
    <row r="44" spans="1:12" x14ac:dyDescent="0.25">
      <c r="A44" t="s">
        <v>320</v>
      </c>
      <c r="B44" t="s">
        <v>322</v>
      </c>
      <c r="C44">
        <v>18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0.1489</v>
      </c>
    </row>
    <row r="45" spans="1:12" x14ac:dyDescent="0.25">
      <c r="A45" t="s">
        <v>320</v>
      </c>
      <c r="B45" t="s">
        <v>323</v>
      </c>
      <c r="C45">
        <v>19</v>
      </c>
      <c r="D45">
        <v>0</v>
      </c>
      <c r="E45">
        <v>0</v>
      </c>
      <c r="F45">
        <v>0.13370000000000001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</row>
    <row r="46" spans="1:12" x14ac:dyDescent="0.25">
      <c r="A46" t="s">
        <v>320</v>
      </c>
      <c r="B46" t="s">
        <v>331</v>
      </c>
      <c r="C46">
        <v>19</v>
      </c>
      <c r="D46">
        <v>0</v>
      </c>
      <c r="E46">
        <v>0</v>
      </c>
      <c r="F46">
        <v>0</v>
      </c>
      <c r="G46">
        <v>0.13370000000000001</v>
      </c>
      <c r="H46">
        <v>0</v>
      </c>
      <c r="I46">
        <v>0</v>
      </c>
      <c r="J46">
        <v>0</v>
      </c>
      <c r="K46">
        <v>0</v>
      </c>
      <c r="L46">
        <v>0</v>
      </c>
    </row>
    <row r="47" spans="1:12" x14ac:dyDescent="0.25">
      <c r="A47" t="s">
        <v>320</v>
      </c>
      <c r="B47" t="s">
        <v>322</v>
      </c>
      <c r="C47">
        <v>19</v>
      </c>
      <c r="D47">
        <v>0</v>
      </c>
      <c r="E47">
        <v>0</v>
      </c>
      <c r="F47">
        <v>0</v>
      </c>
      <c r="G47">
        <v>0</v>
      </c>
      <c r="H47">
        <v>0</v>
      </c>
      <c r="I47">
        <v>0.13370000000000001</v>
      </c>
      <c r="J47">
        <v>0</v>
      </c>
      <c r="K47">
        <v>0</v>
      </c>
      <c r="L47">
        <v>0</v>
      </c>
    </row>
    <row r="48" spans="1:12" x14ac:dyDescent="0.25">
      <c r="A48" t="s">
        <v>320</v>
      </c>
      <c r="B48" t="s">
        <v>322</v>
      </c>
      <c r="C48">
        <v>19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0.13370000000000001</v>
      </c>
    </row>
    <row r="49" spans="1:12" x14ac:dyDescent="0.25">
      <c r="A49" t="s">
        <v>320</v>
      </c>
      <c r="B49" t="s">
        <v>325</v>
      </c>
      <c r="C49">
        <v>20</v>
      </c>
      <c r="D49">
        <v>0</v>
      </c>
      <c r="E49">
        <v>0</v>
      </c>
      <c r="F49">
        <v>0.1206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</row>
    <row r="50" spans="1:12" x14ac:dyDescent="0.25">
      <c r="A50" t="s">
        <v>320</v>
      </c>
      <c r="B50" t="s">
        <v>322</v>
      </c>
      <c r="C50">
        <v>20</v>
      </c>
      <c r="D50">
        <v>0</v>
      </c>
      <c r="E50">
        <v>0</v>
      </c>
      <c r="F50">
        <v>0</v>
      </c>
      <c r="G50">
        <v>0.1206</v>
      </c>
      <c r="H50">
        <v>0</v>
      </c>
      <c r="I50">
        <v>0</v>
      </c>
      <c r="J50">
        <v>0</v>
      </c>
      <c r="K50">
        <v>0</v>
      </c>
      <c r="L50">
        <v>0</v>
      </c>
    </row>
    <row r="51" spans="1:12" x14ac:dyDescent="0.25">
      <c r="A51" t="s">
        <v>320</v>
      </c>
      <c r="B51" t="s">
        <v>322</v>
      </c>
      <c r="C51">
        <v>20</v>
      </c>
      <c r="D51">
        <v>0</v>
      </c>
      <c r="E51">
        <v>0</v>
      </c>
      <c r="F51">
        <v>0</v>
      </c>
      <c r="G51">
        <v>0</v>
      </c>
      <c r="H51">
        <v>0</v>
      </c>
      <c r="I51">
        <v>0.60309999999999997</v>
      </c>
      <c r="J51">
        <v>0</v>
      </c>
      <c r="K51">
        <v>0</v>
      </c>
      <c r="L51">
        <v>0</v>
      </c>
    </row>
    <row r="52" spans="1:12" x14ac:dyDescent="0.25">
      <c r="A52" t="s">
        <v>320</v>
      </c>
      <c r="B52" t="s">
        <v>322</v>
      </c>
      <c r="C52">
        <v>21</v>
      </c>
      <c r="D52">
        <v>0</v>
      </c>
      <c r="E52">
        <v>0</v>
      </c>
      <c r="F52">
        <v>0.1094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</row>
    <row r="53" spans="1:12" x14ac:dyDescent="0.25">
      <c r="A53" t="s">
        <v>320</v>
      </c>
      <c r="B53" t="s">
        <v>322</v>
      </c>
      <c r="C53">
        <v>21</v>
      </c>
      <c r="D53">
        <v>0</v>
      </c>
      <c r="E53">
        <v>0</v>
      </c>
      <c r="F53">
        <v>0</v>
      </c>
      <c r="G53">
        <v>0</v>
      </c>
      <c r="H53">
        <v>0</v>
      </c>
      <c r="I53">
        <v>0.65649999999999997</v>
      </c>
      <c r="J53">
        <v>0</v>
      </c>
      <c r="K53">
        <v>0</v>
      </c>
      <c r="L53">
        <v>0</v>
      </c>
    </row>
    <row r="54" spans="1:12" x14ac:dyDescent="0.25">
      <c r="A54" t="s">
        <v>320</v>
      </c>
      <c r="B54" t="s">
        <v>327</v>
      </c>
      <c r="C54">
        <v>22</v>
      </c>
      <c r="D54">
        <v>0</v>
      </c>
      <c r="E54">
        <v>0</v>
      </c>
      <c r="F54">
        <v>9.9699999999999997E-2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</row>
    <row r="55" spans="1:12" x14ac:dyDescent="0.25">
      <c r="A55" t="s">
        <v>320</v>
      </c>
      <c r="B55" t="s">
        <v>322</v>
      </c>
      <c r="C55">
        <v>22</v>
      </c>
      <c r="D55">
        <v>0</v>
      </c>
      <c r="E55">
        <v>0</v>
      </c>
      <c r="F55">
        <v>0</v>
      </c>
      <c r="G55">
        <v>0</v>
      </c>
      <c r="H55">
        <v>0</v>
      </c>
      <c r="I55">
        <v>0.39879999999999999</v>
      </c>
      <c r="J55">
        <v>0</v>
      </c>
      <c r="K55">
        <v>0</v>
      </c>
      <c r="L55">
        <v>0</v>
      </c>
    </row>
    <row r="56" spans="1:12" x14ac:dyDescent="0.25">
      <c r="A56" t="s">
        <v>320</v>
      </c>
      <c r="B56" t="s">
        <v>322</v>
      </c>
      <c r="C56">
        <v>22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0.19939999999999999</v>
      </c>
    </row>
    <row r="57" spans="1:12" x14ac:dyDescent="0.25">
      <c r="A57" t="s">
        <v>320</v>
      </c>
      <c r="B57" t="s">
        <v>322</v>
      </c>
      <c r="C57">
        <v>23</v>
      </c>
      <c r="D57">
        <v>0</v>
      </c>
      <c r="E57">
        <v>0</v>
      </c>
      <c r="F57">
        <v>0</v>
      </c>
      <c r="G57">
        <v>0</v>
      </c>
      <c r="H57">
        <v>0</v>
      </c>
      <c r="I57">
        <v>0.54720000000000002</v>
      </c>
      <c r="J57">
        <v>0</v>
      </c>
      <c r="K57">
        <v>0</v>
      </c>
      <c r="L57">
        <v>0</v>
      </c>
    </row>
    <row r="58" spans="1:12" x14ac:dyDescent="0.25">
      <c r="A58" t="s">
        <v>320</v>
      </c>
      <c r="B58" t="s">
        <v>330</v>
      </c>
      <c r="C58">
        <v>24</v>
      </c>
      <c r="D58">
        <v>0</v>
      </c>
      <c r="E58">
        <v>0</v>
      </c>
      <c r="F58">
        <v>8.3799999999999999E-2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</row>
    <row r="59" spans="1:12" x14ac:dyDescent="0.25">
      <c r="A59" t="s">
        <v>320</v>
      </c>
      <c r="B59" t="s">
        <v>322</v>
      </c>
      <c r="C59">
        <v>24</v>
      </c>
      <c r="D59">
        <v>0</v>
      </c>
      <c r="E59">
        <v>0</v>
      </c>
      <c r="F59">
        <v>0</v>
      </c>
      <c r="G59">
        <v>0</v>
      </c>
      <c r="H59">
        <v>0</v>
      </c>
      <c r="I59">
        <v>0.25130000000000002</v>
      </c>
      <c r="J59">
        <v>0</v>
      </c>
      <c r="K59">
        <v>0</v>
      </c>
      <c r="L59">
        <v>0</v>
      </c>
    </row>
    <row r="60" spans="1:12" x14ac:dyDescent="0.25">
      <c r="A60" t="s">
        <v>320</v>
      </c>
      <c r="B60" t="s">
        <v>322</v>
      </c>
      <c r="C60">
        <v>25</v>
      </c>
      <c r="D60">
        <v>0</v>
      </c>
      <c r="E60">
        <v>0</v>
      </c>
      <c r="F60">
        <v>0</v>
      </c>
      <c r="G60">
        <v>0</v>
      </c>
      <c r="H60">
        <v>0</v>
      </c>
      <c r="I60">
        <v>0.15440000000000001</v>
      </c>
      <c r="J60">
        <v>0</v>
      </c>
      <c r="K60">
        <v>0</v>
      </c>
      <c r="L60">
        <v>0</v>
      </c>
    </row>
    <row r="61" spans="1:12" x14ac:dyDescent="0.25">
      <c r="A61" t="s">
        <v>320</v>
      </c>
      <c r="B61" t="s">
        <v>322</v>
      </c>
      <c r="C61">
        <v>26</v>
      </c>
      <c r="D61">
        <v>0</v>
      </c>
      <c r="E61">
        <v>0</v>
      </c>
      <c r="F61">
        <v>0</v>
      </c>
      <c r="G61">
        <v>0</v>
      </c>
      <c r="H61">
        <v>0</v>
      </c>
      <c r="I61">
        <v>0.14269999999999999</v>
      </c>
      <c r="J61">
        <v>0</v>
      </c>
      <c r="K61">
        <v>0</v>
      </c>
      <c r="L61">
        <v>0</v>
      </c>
    </row>
    <row r="62" spans="1:12" x14ac:dyDescent="0.25">
      <c r="A62" t="s">
        <v>320</v>
      </c>
      <c r="B62" t="s">
        <v>322</v>
      </c>
      <c r="C62">
        <v>27</v>
      </c>
      <c r="D62">
        <v>0</v>
      </c>
      <c r="E62">
        <v>0</v>
      </c>
      <c r="F62">
        <v>0.13239999999999999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</row>
    <row r="63" spans="1:12" x14ac:dyDescent="0.25">
      <c r="A63" t="s">
        <v>320</v>
      </c>
      <c r="B63" t="s">
        <v>322</v>
      </c>
      <c r="C63">
        <v>28</v>
      </c>
      <c r="D63">
        <v>0</v>
      </c>
      <c r="E63">
        <v>0</v>
      </c>
      <c r="F63">
        <v>0.1231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</row>
    <row r="64" spans="1:12" x14ac:dyDescent="0.25">
      <c r="A64" t="s">
        <v>320</v>
      </c>
      <c r="B64" t="s">
        <v>322</v>
      </c>
      <c r="C64">
        <v>29</v>
      </c>
      <c r="D64">
        <v>0</v>
      </c>
      <c r="E64">
        <v>0</v>
      </c>
      <c r="F64">
        <v>0</v>
      </c>
      <c r="G64">
        <v>0</v>
      </c>
      <c r="H64">
        <v>0</v>
      </c>
      <c r="I64">
        <v>5.74E-2</v>
      </c>
      <c r="J64">
        <v>0</v>
      </c>
      <c r="K64">
        <v>0</v>
      </c>
      <c r="L64">
        <v>0</v>
      </c>
    </row>
    <row r="65" spans="1:12" x14ac:dyDescent="0.25">
      <c r="A65" t="s">
        <v>320</v>
      </c>
      <c r="B65" t="s">
        <v>326</v>
      </c>
      <c r="C65">
        <v>30</v>
      </c>
      <c r="D65">
        <v>0</v>
      </c>
      <c r="E65">
        <v>0</v>
      </c>
      <c r="F65">
        <v>0</v>
      </c>
      <c r="G65">
        <v>0</v>
      </c>
      <c r="H65">
        <v>0</v>
      </c>
      <c r="I65">
        <v>5.3600000000000002E-2</v>
      </c>
      <c r="J65">
        <v>0</v>
      </c>
      <c r="K65">
        <v>0</v>
      </c>
      <c r="L65">
        <v>0</v>
      </c>
    </row>
    <row r="66" spans="1:12" x14ac:dyDescent="0.25">
      <c r="A66" t="s">
        <v>320</v>
      </c>
      <c r="B66" t="s">
        <v>322</v>
      </c>
      <c r="C66">
        <v>30</v>
      </c>
      <c r="D66">
        <v>0</v>
      </c>
      <c r="E66">
        <v>0</v>
      </c>
      <c r="F66">
        <v>0</v>
      </c>
      <c r="G66">
        <v>0</v>
      </c>
      <c r="H66">
        <v>0</v>
      </c>
      <c r="I66">
        <v>5.3600000000000002E-2</v>
      </c>
      <c r="J66">
        <v>0</v>
      </c>
      <c r="K66">
        <v>0</v>
      </c>
      <c r="L66">
        <v>0</v>
      </c>
    </row>
    <row r="67" spans="1:12" x14ac:dyDescent="0.25">
      <c r="A67" t="s">
        <v>320</v>
      </c>
      <c r="B67" t="s">
        <v>323</v>
      </c>
      <c r="C67">
        <v>31</v>
      </c>
      <c r="D67">
        <v>0</v>
      </c>
      <c r="E67">
        <v>0</v>
      </c>
      <c r="F67">
        <v>5.0200000000000002E-2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</row>
    <row r="68" spans="1:12" x14ac:dyDescent="0.25">
      <c r="A68" t="s">
        <v>320</v>
      </c>
      <c r="B68" t="s">
        <v>322</v>
      </c>
      <c r="C68">
        <v>31</v>
      </c>
      <c r="D68">
        <v>0</v>
      </c>
      <c r="E68">
        <v>0</v>
      </c>
      <c r="F68">
        <v>0.1004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</row>
    <row r="69" spans="1:12" x14ac:dyDescent="0.25">
      <c r="A69" t="s">
        <v>320</v>
      </c>
      <c r="B69" t="s">
        <v>322</v>
      </c>
      <c r="C69">
        <v>31</v>
      </c>
      <c r="D69">
        <v>0</v>
      </c>
      <c r="E69">
        <v>0</v>
      </c>
      <c r="F69">
        <v>0</v>
      </c>
      <c r="G69">
        <v>5.0200000000000002E-2</v>
      </c>
      <c r="H69">
        <v>0</v>
      </c>
      <c r="I69">
        <v>0</v>
      </c>
      <c r="J69">
        <v>0</v>
      </c>
      <c r="K69">
        <v>0</v>
      </c>
      <c r="L69">
        <v>0</v>
      </c>
    </row>
    <row r="70" spans="1:12" x14ac:dyDescent="0.25">
      <c r="A70" t="s">
        <v>320</v>
      </c>
      <c r="B70" t="s">
        <v>322</v>
      </c>
      <c r="C70">
        <v>32</v>
      </c>
      <c r="D70">
        <v>0</v>
      </c>
      <c r="E70">
        <v>0</v>
      </c>
      <c r="F70">
        <v>0</v>
      </c>
      <c r="G70">
        <v>0</v>
      </c>
      <c r="H70">
        <v>0</v>
      </c>
      <c r="I70">
        <v>9.4200000000000006E-2</v>
      </c>
      <c r="J70">
        <v>0</v>
      </c>
      <c r="K70">
        <v>0</v>
      </c>
      <c r="L70">
        <v>0</v>
      </c>
    </row>
    <row r="71" spans="1:12" x14ac:dyDescent="0.25">
      <c r="A71" t="s">
        <v>320</v>
      </c>
      <c r="B71" t="s">
        <v>322</v>
      </c>
      <c r="C71">
        <v>32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4.7100000000000003E-2</v>
      </c>
    </row>
    <row r="72" spans="1:12" x14ac:dyDescent="0.25">
      <c r="A72" t="s">
        <v>320</v>
      </c>
      <c r="B72" t="s">
        <v>322</v>
      </c>
      <c r="C72">
        <v>36</v>
      </c>
      <c r="D72">
        <v>0</v>
      </c>
      <c r="E72">
        <v>0</v>
      </c>
      <c r="F72">
        <v>3.7199999999999997E-2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</row>
    <row r="73" spans="1:12" x14ac:dyDescent="0.25">
      <c r="A73" t="s">
        <v>320</v>
      </c>
      <c r="B73" t="s">
        <v>322</v>
      </c>
      <c r="C73">
        <v>36</v>
      </c>
      <c r="D73">
        <v>0</v>
      </c>
      <c r="E73">
        <v>0</v>
      </c>
      <c r="F73">
        <v>0</v>
      </c>
      <c r="G73">
        <v>0</v>
      </c>
      <c r="H73">
        <v>0</v>
      </c>
      <c r="I73">
        <v>3.7199999999999997E-2</v>
      </c>
      <c r="J73">
        <v>0</v>
      </c>
      <c r="K73">
        <v>0</v>
      </c>
      <c r="L73">
        <v>0</v>
      </c>
    </row>
  </sheetData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T11"/>
  <sheetViews>
    <sheetView topLeftCell="C1" zoomScaleNormal="100" workbookViewId="0">
      <selection activeCell="R14" sqref="R14"/>
    </sheetView>
  </sheetViews>
  <sheetFormatPr defaultRowHeight="15" x14ac:dyDescent="0.25"/>
  <cols>
    <col min="1" max="1" width="18.28515625" customWidth="1"/>
    <col min="2" max="2" width="20.7109375" customWidth="1"/>
    <col min="3" max="3" width="13.5703125" customWidth="1"/>
    <col min="12" max="12" width="18.42578125" customWidth="1"/>
    <col min="13" max="13" width="12" customWidth="1"/>
    <col min="14" max="14" width="21.5703125" customWidth="1"/>
    <col min="18" max="18" width="12.85546875" bestFit="1" customWidth="1"/>
    <col min="19" max="20" width="12" bestFit="1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260</v>
      </c>
      <c r="C2">
        <v>38.320649653046154</v>
      </c>
      <c r="D2">
        <v>21.09140977865172</v>
      </c>
      <c r="E2">
        <v>66.788667340555378</v>
      </c>
      <c r="F2">
        <v>10.834552531414635</v>
      </c>
      <c r="G2">
        <v>174.28897460052917</v>
      </c>
      <c r="H2">
        <v>60.2941406453158</v>
      </c>
      <c r="I2">
        <v>16.347158660776607</v>
      </c>
      <c r="J2">
        <v>49.246042250072257</v>
      </c>
      <c r="K2">
        <v>27.395257056020149</v>
      </c>
      <c r="L2">
        <v>38</v>
      </c>
      <c r="M2">
        <v>38</v>
      </c>
      <c r="N2" s="19">
        <v>28.273405147121217</v>
      </c>
      <c r="O2">
        <f>J2-C2</f>
        <v>10.925392597026104</v>
      </c>
      <c r="P2">
        <f>H2-C2</f>
        <v>21.973490992269646</v>
      </c>
      <c r="R2" s="9" t="s">
        <v>260</v>
      </c>
      <c r="S2" s="7">
        <v>38.320649653046154</v>
      </c>
      <c r="T2" s="7">
        <v>38.320649653046154</v>
      </c>
    </row>
    <row r="3" spans="1:20" x14ac:dyDescent="0.25">
      <c r="A3" t="s">
        <v>320</v>
      </c>
      <c r="B3" t="s">
        <v>261</v>
      </c>
      <c r="C3">
        <v>28.024589955331024</v>
      </c>
      <c r="D3">
        <v>29.803078815839555</v>
      </c>
      <c r="E3">
        <v>51.53513852450601</v>
      </c>
      <c r="F3">
        <v>8.3601034096160731</v>
      </c>
      <c r="G3">
        <v>183.89256937085946</v>
      </c>
      <c r="H3">
        <v>44.979665527949564</v>
      </c>
      <c r="I3">
        <v>11.069514382712434</v>
      </c>
      <c r="J3">
        <v>36.454786923499277</v>
      </c>
      <c r="K3">
        <v>19.59439298716272</v>
      </c>
      <c r="L3">
        <v>38</v>
      </c>
      <c r="M3">
        <v>38</v>
      </c>
      <c r="N3" s="19">
        <v>29.831313938728162</v>
      </c>
      <c r="O3">
        <f t="shared" ref="O3:O11" si="0">J3-C3</f>
        <v>8.4301969681682536</v>
      </c>
      <c r="P3">
        <f t="shared" ref="P3:P11" si="1">H3-C3</f>
        <v>16.95507557261854</v>
      </c>
      <c r="R3" s="9" t="s">
        <v>261</v>
      </c>
      <c r="S3" s="7">
        <v>28.024589955331024</v>
      </c>
      <c r="T3" s="7">
        <v>28.024589955331024</v>
      </c>
    </row>
    <row r="4" spans="1:20" x14ac:dyDescent="0.25">
      <c r="A4" t="s">
        <v>320</v>
      </c>
      <c r="B4" t="s">
        <v>262</v>
      </c>
      <c r="E4">
        <v>0</v>
      </c>
      <c r="F4">
        <v>0</v>
      </c>
      <c r="H4">
        <v>0</v>
      </c>
      <c r="I4">
        <v>0</v>
      </c>
      <c r="J4">
        <v>0</v>
      </c>
      <c r="K4">
        <v>0</v>
      </c>
      <c r="L4">
        <v>38</v>
      </c>
      <c r="M4">
        <v>38</v>
      </c>
      <c r="N4" s="20">
        <v>0</v>
      </c>
      <c r="O4">
        <f t="shared" si="0"/>
        <v>0</v>
      </c>
      <c r="P4">
        <f t="shared" si="1"/>
        <v>0</v>
      </c>
      <c r="R4" s="9" t="s">
        <v>262</v>
      </c>
      <c r="S4" s="7"/>
      <c r="T4" s="7"/>
    </row>
    <row r="5" spans="1:20" x14ac:dyDescent="0.25">
      <c r="A5" t="s">
        <v>320</v>
      </c>
      <c r="B5" t="s">
        <v>263</v>
      </c>
      <c r="C5">
        <v>4.0128738943123663</v>
      </c>
      <c r="D5">
        <v>10.950123150744037</v>
      </c>
      <c r="E5">
        <v>14.112734540126169</v>
      </c>
      <c r="F5">
        <v>2.2893878531404637</v>
      </c>
      <c r="G5">
        <v>351.68646989203444</v>
      </c>
      <c r="H5">
        <v>8.65596766518407</v>
      </c>
      <c r="I5">
        <v>-0.63021987655933032</v>
      </c>
      <c r="J5">
        <v>6.3214566465671549</v>
      </c>
      <c r="K5">
        <v>1.7042911420575848</v>
      </c>
      <c r="L5">
        <v>38</v>
      </c>
      <c r="M5">
        <v>38</v>
      </c>
      <c r="N5" s="19">
        <v>57.051078938346969</v>
      </c>
      <c r="O5">
        <f t="shared" si="0"/>
        <v>2.3085827522547886</v>
      </c>
      <c r="P5">
        <f t="shared" si="1"/>
        <v>4.6430937708717037</v>
      </c>
      <c r="R5" s="9" t="s">
        <v>263</v>
      </c>
      <c r="S5" s="7">
        <v>4.0128738943123663</v>
      </c>
      <c r="T5" s="7">
        <v>4.0128738943123663</v>
      </c>
    </row>
    <row r="6" spans="1:20" x14ac:dyDescent="0.25">
      <c r="A6" t="s">
        <v>320</v>
      </c>
      <c r="B6" t="s">
        <v>264</v>
      </c>
      <c r="C6">
        <v>0.30448380455478158</v>
      </c>
      <c r="D6">
        <v>4.5836623610465859</v>
      </c>
      <c r="E6">
        <v>1.1261229984640748</v>
      </c>
      <c r="F6">
        <v>0.18268127317887772</v>
      </c>
      <c r="G6">
        <v>369.84659992366426</v>
      </c>
      <c r="H6">
        <v>0.67497859878033317</v>
      </c>
      <c r="I6">
        <v>-6.6010989670769127E-2</v>
      </c>
      <c r="J6">
        <v>0.48869673109852368</v>
      </c>
      <c r="K6">
        <v>0.12027087801104036</v>
      </c>
      <c r="L6">
        <v>38</v>
      </c>
      <c r="M6">
        <v>38</v>
      </c>
      <c r="N6" s="19">
        <v>59.997041039997391</v>
      </c>
      <c r="O6">
        <f t="shared" si="0"/>
        <v>0.18421292654374211</v>
      </c>
      <c r="P6">
        <f t="shared" si="1"/>
        <v>0.37049479422555159</v>
      </c>
      <c r="R6" s="9" t="s">
        <v>264</v>
      </c>
      <c r="S6" s="7">
        <v>0.30448380455478158</v>
      </c>
      <c r="T6" s="7">
        <v>0.30448380455478158</v>
      </c>
    </row>
    <row r="7" spans="1:20" x14ac:dyDescent="0.25">
      <c r="A7" t="s">
        <v>320</v>
      </c>
      <c r="B7" t="s">
        <v>265</v>
      </c>
      <c r="E7">
        <v>0</v>
      </c>
      <c r="F7">
        <v>0</v>
      </c>
      <c r="H7">
        <v>0</v>
      </c>
      <c r="I7">
        <v>0</v>
      </c>
      <c r="J7">
        <v>0</v>
      </c>
      <c r="K7">
        <v>0</v>
      </c>
      <c r="L7">
        <v>38</v>
      </c>
      <c r="M7">
        <v>38</v>
      </c>
      <c r="N7" s="20">
        <v>0</v>
      </c>
      <c r="O7">
        <f t="shared" si="0"/>
        <v>0</v>
      </c>
      <c r="P7">
        <f t="shared" si="1"/>
        <v>0</v>
      </c>
      <c r="R7" s="9" t="s">
        <v>265</v>
      </c>
      <c r="S7" s="7"/>
      <c r="T7" s="7"/>
    </row>
    <row r="8" spans="1:20" x14ac:dyDescent="0.25">
      <c r="A8" t="s">
        <v>320</v>
      </c>
      <c r="B8" t="s">
        <v>266</v>
      </c>
      <c r="C8">
        <v>5.9787019988479946</v>
      </c>
      <c r="D8">
        <v>10.440564266828334</v>
      </c>
      <c r="E8">
        <v>18.163374795310531</v>
      </c>
      <c r="F8">
        <v>2.9464884718259481</v>
      </c>
      <c r="G8">
        <v>303.80130668513561</v>
      </c>
      <c r="H8">
        <v>11.954457592516238</v>
      </c>
      <c r="I8">
        <v>2.9464051797418733E-3</v>
      </c>
      <c r="J8">
        <v>8.949894694067364</v>
      </c>
      <c r="K8">
        <v>3.0075093036286167</v>
      </c>
      <c r="L8">
        <v>38</v>
      </c>
      <c r="M8">
        <v>38</v>
      </c>
      <c r="N8" s="19">
        <v>49.283079711845332</v>
      </c>
      <c r="O8">
        <f t="shared" si="0"/>
        <v>2.9711926952193695</v>
      </c>
      <c r="P8">
        <f t="shared" si="1"/>
        <v>5.9757555936682438</v>
      </c>
      <c r="R8" s="9" t="s">
        <v>266</v>
      </c>
      <c r="S8" s="7">
        <v>5.9787019988479946</v>
      </c>
      <c r="T8" s="7">
        <v>5.9787019988479946</v>
      </c>
    </row>
    <row r="9" spans="1:20" x14ac:dyDescent="0.25">
      <c r="A9" t="s">
        <v>320</v>
      </c>
      <c r="B9" t="s">
        <v>267</v>
      </c>
      <c r="E9">
        <v>0</v>
      </c>
      <c r="F9">
        <v>0</v>
      </c>
      <c r="H9">
        <v>0</v>
      </c>
      <c r="I9">
        <v>0</v>
      </c>
      <c r="J9">
        <v>0</v>
      </c>
      <c r="K9">
        <v>0</v>
      </c>
      <c r="L9">
        <v>38</v>
      </c>
      <c r="M9">
        <v>38</v>
      </c>
      <c r="N9" s="20">
        <v>0</v>
      </c>
      <c r="O9">
        <f t="shared" si="0"/>
        <v>0</v>
      </c>
      <c r="P9">
        <f t="shared" si="1"/>
        <v>0</v>
      </c>
      <c r="R9" s="9" t="s">
        <v>267</v>
      </c>
      <c r="S9" s="7"/>
      <c r="T9" s="7"/>
    </row>
    <row r="10" spans="1:20" x14ac:dyDescent="0.25">
      <c r="A10" t="s">
        <v>320</v>
      </c>
      <c r="B10" t="s">
        <v>268</v>
      </c>
      <c r="E10">
        <v>0</v>
      </c>
      <c r="F10">
        <v>0</v>
      </c>
      <c r="H10">
        <v>0</v>
      </c>
      <c r="I10">
        <v>0</v>
      </c>
      <c r="J10">
        <v>0</v>
      </c>
      <c r="K10">
        <v>0</v>
      </c>
      <c r="L10">
        <v>38</v>
      </c>
      <c r="M10">
        <v>38</v>
      </c>
      <c r="N10" s="20">
        <v>0</v>
      </c>
      <c r="O10">
        <f t="shared" si="0"/>
        <v>0</v>
      </c>
      <c r="P10">
        <f t="shared" si="1"/>
        <v>0</v>
      </c>
      <c r="R10" s="9" t="s">
        <v>268</v>
      </c>
      <c r="S10" s="7"/>
      <c r="T10" s="7"/>
    </row>
    <row r="11" spans="1:20" x14ac:dyDescent="0.25">
      <c r="A11" t="s">
        <v>320</v>
      </c>
      <c r="B11" t="s">
        <v>269</v>
      </c>
      <c r="E11">
        <v>0</v>
      </c>
      <c r="F11">
        <v>0</v>
      </c>
      <c r="H11">
        <v>0</v>
      </c>
      <c r="I11">
        <v>0</v>
      </c>
      <c r="J11">
        <v>0</v>
      </c>
      <c r="K11">
        <v>0</v>
      </c>
      <c r="L11">
        <v>38</v>
      </c>
      <c r="M11">
        <v>38</v>
      </c>
      <c r="N11" s="20">
        <v>0</v>
      </c>
      <c r="O11">
        <f t="shared" si="0"/>
        <v>0</v>
      </c>
      <c r="P11">
        <f t="shared" si="1"/>
        <v>0</v>
      </c>
      <c r="R11" s="9" t="s">
        <v>269</v>
      </c>
      <c r="S11" s="7"/>
      <c r="T11" s="7"/>
    </row>
  </sheetData>
  <sortState ref="A2:P11">
    <sortCondition ref="B1"/>
  </sortState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6"/>
  <sheetViews>
    <sheetView zoomScale="106" zoomScaleNormal="106" workbookViewId="0">
      <selection activeCell="G12" sqref="G12"/>
    </sheetView>
  </sheetViews>
  <sheetFormatPr defaultRowHeight="15" x14ac:dyDescent="0.25"/>
  <cols>
    <col min="1" max="2" width="21.28515625" customWidth="1"/>
    <col min="3" max="3" width="13.140625" customWidth="1"/>
    <col min="4" max="4" width="13.7109375" bestFit="1" customWidth="1"/>
    <col min="5" max="5" width="7.85546875" customWidth="1"/>
    <col min="6" max="6" width="7.7109375" customWidth="1"/>
    <col min="7" max="7" width="10.7109375" bestFit="1" customWidth="1"/>
    <col min="9" max="9" width="17.28515625" bestFit="1" customWidth="1"/>
    <col min="10" max="10" width="18.140625" bestFit="1" customWidth="1"/>
    <col min="11" max="11" width="22" bestFit="1" customWidth="1"/>
    <col min="12" max="12" width="15.140625" bestFit="1" customWidth="1"/>
    <col min="13" max="13" width="13.5703125" bestFit="1" customWidth="1"/>
    <col min="14" max="14" width="20" bestFit="1" customWidth="1"/>
  </cols>
  <sheetData>
    <row r="1" spans="1:14" x14ac:dyDescent="0.25">
      <c r="A1" t="s">
        <v>1</v>
      </c>
      <c r="B1" t="s">
        <v>7</v>
      </c>
      <c r="C1" t="s">
        <v>6</v>
      </c>
      <c r="D1" t="s">
        <v>61</v>
      </c>
      <c r="E1" t="s">
        <v>5</v>
      </c>
      <c r="F1" t="s">
        <v>4</v>
      </c>
      <c r="G1" t="s">
        <v>3</v>
      </c>
      <c r="I1" s="8" t="s">
        <v>87</v>
      </c>
      <c r="J1" t="s">
        <v>124</v>
      </c>
      <c r="K1" t="s">
        <v>125</v>
      </c>
      <c r="L1" t="s">
        <v>126</v>
      </c>
      <c r="M1" t="s">
        <v>127</v>
      </c>
      <c r="N1" t="s">
        <v>128</v>
      </c>
    </row>
    <row r="2" spans="1:14" x14ac:dyDescent="0.25">
      <c r="A2" t="s">
        <v>320</v>
      </c>
      <c r="B2" t="s">
        <v>406</v>
      </c>
      <c r="C2">
        <v>4</v>
      </c>
      <c r="D2">
        <v>0</v>
      </c>
      <c r="E2">
        <v>22</v>
      </c>
      <c r="F2">
        <v>19</v>
      </c>
      <c r="G2">
        <v>3</v>
      </c>
      <c r="I2" s="9" t="s">
        <v>406</v>
      </c>
      <c r="J2" s="7">
        <v>4</v>
      </c>
      <c r="K2" s="7">
        <v>0</v>
      </c>
      <c r="L2" s="7">
        <v>22</v>
      </c>
      <c r="M2" s="7">
        <v>19</v>
      </c>
      <c r="N2" s="7">
        <v>3</v>
      </c>
    </row>
    <row r="3" spans="1:14" x14ac:dyDescent="0.25">
      <c r="A3" t="s">
        <v>320</v>
      </c>
      <c r="B3" t="s">
        <v>407</v>
      </c>
      <c r="C3">
        <v>6</v>
      </c>
      <c r="D3">
        <v>0</v>
      </c>
      <c r="E3">
        <v>15</v>
      </c>
      <c r="F3">
        <v>5</v>
      </c>
      <c r="G3">
        <v>0</v>
      </c>
      <c r="I3" s="9" t="s">
        <v>407</v>
      </c>
      <c r="J3" s="7">
        <v>6</v>
      </c>
      <c r="K3" s="7">
        <v>0</v>
      </c>
      <c r="L3" s="7">
        <v>15</v>
      </c>
      <c r="M3" s="7">
        <v>5</v>
      </c>
      <c r="N3" s="7">
        <v>0</v>
      </c>
    </row>
    <row r="4" spans="1:14" x14ac:dyDescent="0.25">
      <c r="A4" t="s">
        <v>320</v>
      </c>
      <c r="B4" t="s">
        <v>408</v>
      </c>
      <c r="C4">
        <v>13</v>
      </c>
      <c r="D4">
        <v>1</v>
      </c>
      <c r="E4">
        <v>7</v>
      </c>
      <c r="F4">
        <v>0</v>
      </c>
      <c r="G4">
        <v>0</v>
      </c>
      <c r="I4" s="9" t="s">
        <v>408</v>
      </c>
      <c r="J4" s="7">
        <v>13</v>
      </c>
      <c r="K4" s="7">
        <v>1</v>
      </c>
      <c r="L4" s="7">
        <v>7</v>
      </c>
      <c r="M4" s="7">
        <v>0</v>
      </c>
      <c r="N4" s="7">
        <v>0</v>
      </c>
    </row>
    <row r="5" spans="1:14" x14ac:dyDescent="0.25">
      <c r="A5" t="s">
        <v>320</v>
      </c>
      <c r="B5" t="s">
        <v>409</v>
      </c>
      <c r="C5">
        <v>75</v>
      </c>
      <c r="D5">
        <v>1</v>
      </c>
      <c r="E5">
        <v>0</v>
      </c>
      <c r="F5">
        <v>0</v>
      </c>
      <c r="G5">
        <v>0</v>
      </c>
      <c r="I5" s="9" t="s">
        <v>409</v>
      </c>
      <c r="J5" s="7">
        <v>75</v>
      </c>
      <c r="K5" s="7">
        <v>1</v>
      </c>
      <c r="L5" s="7">
        <v>0</v>
      </c>
      <c r="M5" s="7">
        <v>0</v>
      </c>
      <c r="N5" s="7">
        <v>0</v>
      </c>
    </row>
    <row r="6" spans="1:14" x14ac:dyDescent="0.25">
      <c r="A6" t="s">
        <v>320</v>
      </c>
      <c r="B6" t="s">
        <v>410</v>
      </c>
      <c r="C6">
        <v>80</v>
      </c>
      <c r="D6">
        <v>2</v>
      </c>
      <c r="E6">
        <v>34</v>
      </c>
      <c r="F6">
        <v>21</v>
      </c>
      <c r="G6">
        <v>3</v>
      </c>
      <c r="I6" s="9" t="s">
        <v>410</v>
      </c>
      <c r="J6" s="7">
        <v>80</v>
      </c>
      <c r="K6" s="7">
        <v>2</v>
      </c>
      <c r="L6" s="7">
        <v>34</v>
      </c>
      <c r="M6" s="7">
        <v>21</v>
      </c>
      <c r="N6" s="7">
        <v>3</v>
      </c>
    </row>
  </sheetData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26"/>
  <sheetViews>
    <sheetView topLeftCell="A16" workbookViewId="0">
      <selection activeCell="V30" sqref="V30"/>
    </sheetView>
  </sheetViews>
  <sheetFormatPr defaultRowHeight="15" x14ac:dyDescent="0.25"/>
  <cols>
    <col min="2" max="2" width="22.28515625" bestFit="1" customWidth="1"/>
    <col min="12" max="12" width="18.5703125" customWidth="1"/>
    <col min="13" max="13" width="13.5703125" customWidth="1"/>
    <col min="14" max="14" width="21.42578125" customWidth="1"/>
    <col min="18" max="18" width="22.28515625" bestFit="1" customWidth="1"/>
    <col min="19" max="20" width="12" bestFit="1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225</v>
      </c>
      <c r="C2">
        <v>4.3947368421052628</v>
      </c>
      <c r="D2">
        <v>3</v>
      </c>
      <c r="E2">
        <v>5.4897421476600492</v>
      </c>
      <c r="F2">
        <v>0.89055377283485759</v>
      </c>
      <c r="G2">
        <v>124.91628838986939</v>
      </c>
      <c r="H2">
        <v>6.2008636063421418</v>
      </c>
      <c r="I2">
        <v>2.5886100778683785</v>
      </c>
      <c r="J2">
        <v>5.2927572789228012</v>
      </c>
      <c r="K2">
        <v>3.4967164052877191</v>
      </c>
      <c r="L2">
        <v>38</v>
      </c>
      <c r="M2">
        <v>38</v>
      </c>
      <c r="N2" s="19">
        <v>20.264097824984788</v>
      </c>
      <c r="O2">
        <f>J2-C2</f>
        <v>0.8980204368175384</v>
      </c>
      <c r="P2">
        <f>H2-C2</f>
        <v>1.806126764236879</v>
      </c>
      <c r="R2" s="9" t="s">
        <v>225</v>
      </c>
      <c r="S2" s="7">
        <v>4.3947368421052628</v>
      </c>
      <c r="T2" s="7">
        <v>4.3947368421052628</v>
      </c>
    </row>
    <row r="3" spans="1:20" x14ac:dyDescent="0.25">
      <c r="A3" t="s">
        <v>320</v>
      </c>
      <c r="B3" t="s">
        <v>226</v>
      </c>
      <c r="C3">
        <v>5.8947368421052628</v>
      </c>
      <c r="D3">
        <v>3</v>
      </c>
      <c r="E3">
        <v>8.4846107865444544</v>
      </c>
      <c r="F3">
        <v>1.3763856195346384</v>
      </c>
      <c r="G3">
        <v>143.93536155745056</v>
      </c>
      <c r="H3">
        <v>8.6861762601192183</v>
      </c>
      <c r="I3">
        <v>3.1032974240913012</v>
      </c>
      <c r="J3">
        <v>7.2826624822935058</v>
      </c>
      <c r="K3">
        <v>4.5068112019170146</v>
      </c>
      <c r="L3">
        <v>38</v>
      </c>
      <c r="M3">
        <v>38</v>
      </c>
      <c r="N3" s="19">
        <v>23.349398902819761</v>
      </c>
      <c r="O3">
        <f t="shared" ref="O3:O26" si="0">J3-C3</f>
        <v>1.3879256401882429</v>
      </c>
      <c r="P3">
        <f t="shared" ref="P3:P26" si="1">H3-C3</f>
        <v>2.7914394180139555</v>
      </c>
      <c r="R3" s="9" t="s">
        <v>226</v>
      </c>
      <c r="S3" s="7">
        <v>5.8947368421052628</v>
      </c>
      <c r="T3" s="7">
        <v>5.8947368421052628</v>
      </c>
    </row>
    <row r="4" spans="1:20" x14ac:dyDescent="0.25">
      <c r="A4" t="s">
        <v>320</v>
      </c>
      <c r="B4" t="s">
        <v>227</v>
      </c>
      <c r="C4">
        <v>13.236842105263158</v>
      </c>
      <c r="D4">
        <v>9.5</v>
      </c>
      <c r="E4">
        <v>12.630795079992938</v>
      </c>
      <c r="F4">
        <v>2.0489855278878983</v>
      </c>
      <c r="G4">
        <v>95.421513526785617</v>
      </c>
      <c r="H4">
        <v>17.392377362468395</v>
      </c>
      <c r="I4">
        <v>9.0813068480580057</v>
      </c>
      <c r="J4">
        <v>15.303006928673494</v>
      </c>
      <c r="K4">
        <v>11.170677281852907</v>
      </c>
      <c r="L4">
        <v>38</v>
      </c>
      <c r="M4">
        <v>38</v>
      </c>
      <c r="N4" s="19">
        <v>15.479413530763445</v>
      </c>
      <c r="O4">
        <f t="shared" si="0"/>
        <v>2.066164823410336</v>
      </c>
      <c r="P4">
        <f t="shared" si="1"/>
        <v>4.1555352572052371</v>
      </c>
      <c r="R4" s="9" t="s">
        <v>227</v>
      </c>
      <c r="S4" s="7">
        <v>13.236842105263158</v>
      </c>
      <c r="T4" s="7">
        <v>13.236842105263158</v>
      </c>
    </row>
    <row r="5" spans="1:20" x14ac:dyDescent="0.25">
      <c r="A5" t="s">
        <v>320</v>
      </c>
      <c r="B5" t="s">
        <v>228</v>
      </c>
      <c r="C5">
        <v>75.236842105263165</v>
      </c>
      <c r="D5">
        <v>77.5</v>
      </c>
      <c r="E5">
        <v>17.430067544993744</v>
      </c>
      <c r="F5">
        <v>2.827530327554066</v>
      </c>
      <c r="G5">
        <v>23.166931329477517</v>
      </c>
      <c r="H5">
        <v>80.971339400165874</v>
      </c>
      <c r="I5">
        <v>69.502344810360512</v>
      </c>
      <c r="J5">
        <v>78.088079276245125</v>
      </c>
      <c r="K5">
        <v>72.385604934281261</v>
      </c>
      <c r="L5">
        <v>38</v>
      </c>
      <c r="M5">
        <v>38</v>
      </c>
      <c r="N5" s="18">
        <v>3.7581725235066288</v>
      </c>
      <c r="O5">
        <f t="shared" si="0"/>
        <v>2.8512371709819604</v>
      </c>
      <c r="P5">
        <f t="shared" si="1"/>
        <v>5.7344972949027095</v>
      </c>
      <c r="R5" s="9" t="s">
        <v>228</v>
      </c>
      <c r="S5" s="7">
        <v>75.236842105263165</v>
      </c>
      <c r="T5" s="7">
        <v>75.236842105263165</v>
      </c>
    </row>
    <row r="6" spans="1:20" x14ac:dyDescent="0.25">
      <c r="A6" t="s">
        <v>320</v>
      </c>
      <c r="B6" t="s">
        <v>229</v>
      </c>
      <c r="C6">
        <v>80.5</v>
      </c>
      <c r="D6">
        <v>85</v>
      </c>
      <c r="E6">
        <v>15.252381293920472</v>
      </c>
      <c r="F6">
        <v>2.4742629691280378</v>
      </c>
      <c r="G6">
        <v>18.947057507975742</v>
      </c>
      <c r="H6">
        <v>85.518037884536653</v>
      </c>
      <c r="I6">
        <v>75.481962115463347</v>
      </c>
      <c r="J6">
        <v>82.995007915428658</v>
      </c>
      <c r="K6">
        <v>78.004992084571342</v>
      </c>
      <c r="L6">
        <v>38</v>
      </c>
      <c r="M6">
        <v>38</v>
      </c>
      <c r="N6" s="18">
        <v>3.0736185951901094</v>
      </c>
      <c r="O6">
        <f t="shared" si="0"/>
        <v>2.4950079154286584</v>
      </c>
      <c r="P6">
        <f t="shared" si="1"/>
        <v>5.0180378845366533</v>
      </c>
      <c r="R6" s="9" t="s">
        <v>229</v>
      </c>
      <c r="S6" s="7">
        <v>80.5</v>
      </c>
      <c r="T6" s="7">
        <v>80.5</v>
      </c>
    </row>
    <row r="7" spans="1:20" x14ac:dyDescent="0.25">
      <c r="A7" t="s">
        <v>320</v>
      </c>
      <c r="B7" t="s">
        <v>230</v>
      </c>
      <c r="C7">
        <v>7.8947368421052627E-2</v>
      </c>
      <c r="D7">
        <v>0</v>
      </c>
      <c r="E7">
        <v>0.48666426339228758</v>
      </c>
      <c r="F7">
        <v>7.8947368421052627E-2</v>
      </c>
      <c r="G7">
        <v>616.44140029689765</v>
      </c>
      <c r="H7">
        <v>0.23906005270898303</v>
      </c>
      <c r="I7">
        <v>-8.1165315866877835E-2</v>
      </c>
      <c r="J7">
        <v>0.15855665472993893</v>
      </c>
      <c r="K7">
        <v>-6.6191788783373506E-4</v>
      </c>
      <c r="L7">
        <v>38</v>
      </c>
      <c r="M7">
        <v>38</v>
      </c>
      <c r="N7" s="19">
        <v>100</v>
      </c>
      <c r="O7">
        <f t="shared" si="0"/>
        <v>7.9609286308886307E-2</v>
      </c>
      <c r="P7">
        <f t="shared" si="1"/>
        <v>0.16011268428793041</v>
      </c>
      <c r="R7" s="9" t="s">
        <v>230</v>
      </c>
      <c r="S7" s="7">
        <v>7.8947368421052627E-2</v>
      </c>
      <c r="T7" s="7">
        <v>7.8947368421052627E-2</v>
      </c>
    </row>
    <row r="8" spans="1:20" x14ac:dyDescent="0.25">
      <c r="A8" t="s">
        <v>320</v>
      </c>
      <c r="B8" t="s">
        <v>231</v>
      </c>
      <c r="C8">
        <v>0.15789473684210525</v>
      </c>
      <c r="D8">
        <v>0</v>
      </c>
      <c r="E8">
        <v>0.97332852678457515</v>
      </c>
      <c r="F8">
        <v>0.15789473684210525</v>
      </c>
      <c r="G8">
        <v>616.44140029689765</v>
      </c>
      <c r="H8">
        <v>0.47812010541796557</v>
      </c>
      <c r="I8">
        <v>-0.16233063173375553</v>
      </c>
      <c r="J8">
        <v>0.31711330945987748</v>
      </c>
      <c r="K8">
        <v>-1.3238357756674979E-3</v>
      </c>
      <c r="L8">
        <v>38</v>
      </c>
      <c r="M8">
        <v>38</v>
      </c>
      <c r="N8" s="19">
        <v>100</v>
      </c>
      <c r="O8">
        <f t="shared" si="0"/>
        <v>0.15921857261777222</v>
      </c>
      <c r="P8">
        <f t="shared" si="1"/>
        <v>0.32022536857586031</v>
      </c>
      <c r="R8" s="9" t="s">
        <v>231</v>
      </c>
      <c r="S8" s="7">
        <v>0.15789473684210525</v>
      </c>
      <c r="T8" s="7">
        <v>0.15789473684210525</v>
      </c>
    </row>
    <row r="9" spans="1:20" x14ac:dyDescent="0.25">
      <c r="A9" t="s">
        <v>320</v>
      </c>
      <c r="B9" t="s">
        <v>232</v>
      </c>
      <c r="C9">
        <v>1</v>
      </c>
      <c r="D9">
        <v>0</v>
      </c>
      <c r="E9">
        <v>4.9209974818339646</v>
      </c>
      <c r="F9">
        <v>0.79829120488400951</v>
      </c>
      <c r="G9">
        <v>492.09974818339646</v>
      </c>
      <c r="H9">
        <v>2.6190096036607136</v>
      </c>
      <c r="I9">
        <v>-0.61900960366071378</v>
      </c>
      <c r="J9">
        <v>1.8049843124413734</v>
      </c>
      <c r="K9">
        <v>0.19501568755862664</v>
      </c>
      <c r="L9">
        <v>38</v>
      </c>
      <c r="M9">
        <v>38</v>
      </c>
      <c r="N9" s="19">
        <v>79.82912048840096</v>
      </c>
      <c r="O9">
        <f t="shared" si="0"/>
        <v>0.80498431244137336</v>
      </c>
      <c r="P9">
        <f t="shared" si="1"/>
        <v>1.6190096036607136</v>
      </c>
      <c r="R9" s="9" t="s">
        <v>232</v>
      </c>
      <c r="S9" s="7">
        <v>1</v>
      </c>
      <c r="T9" s="7">
        <v>1</v>
      </c>
    </row>
    <row r="10" spans="1:20" x14ac:dyDescent="0.25">
      <c r="A10" t="s">
        <v>320</v>
      </c>
      <c r="B10" t="s">
        <v>233</v>
      </c>
      <c r="C10">
        <v>1.1842105263157894</v>
      </c>
      <c r="D10">
        <v>0</v>
      </c>
      <c r="E10">
        <v>5.4019779318414862</v>
      </c>
      <c r="F10">
        <v>0.87631653702034329</v>
      </c>
      <c r="G10">
        <v>456.16702535550331</v>
      </c>
      <c r="H10">
        <v>2.9614628380067125</v>
      </c>
      <c r="I10">
        <v>-0.59304178537513241</v>
      </c>
      <c r="J10">
        <v>2.067874358158738</v>
      </c>
      <c r="K10">
        <v>0.30054669447284232</v>
      </c>
      <c r="L10">
        <v>38</v>
      </c>
      <c r="M10">
        <v>38</v>
      </c>
      <c r="N10" s="19">
        <v>74.000063126162345</v>
      </c>
      <c r="O10">
        <f t="shared" si="0"/>
        <v>0.88366383184294861</v>
      </c>
      <c r="P10">
        <f t="shared" si="1"/>
        <v>1.7772523116909231</v>
      </c>
      <c r="R10" s="9" t="s">
        <v>233</v>
      </c>
      <c r="S10" s="7">
        <v>1.1842105263157894</v>
      </c>
      <c r="T10" s="7">
        <v>1.1842105263157894</v>
      </c>
    </row>
    <row r="11" spans="1:20" x14ac:dyDescent="0.25">
      <c r="A11" t="s">
        <v>320</v>
      </c>
      <c r="B11" t="s">
        <v>234</v>
      </c>
      <c r="C11">
        <v>1.5</v>
      </c>
      <c r="D11">
        <v>0</v>
      </c>
      <c r="E11">
        <v>6.3660841203228715</v>
      </c>
      <c r="F11">
        <v>1.0327152130367565</v>
      </c>
      <c r="G11">
        <v>424.40560802152476</v>
      </c>
      <c r="H11">
        <v>3.5944435282810931</v>
      </c>
      <c r="I11">
        <v>-0.59444352828109315</v>
      </c>
      <c r="J11">
        <v>2.5413738002223507</v>
      </c>
      <c r="K11">
        <v>0.45862619977764907</v>
      </c>
      <c r="L11">
        <v>38</v>
      </c>
      <c r="M11">
        <v>38</v>
      </c>
      <c r="N11" s="19">
        <v>68.847680869117099</v>
      </c>
      <c r="O11">
        <f t="shared" si="0"/>
        <v>1.0413738002223507</v>
      </c>
      <c r="P11">
        <f t="shared" si="1"/>
        <v>2.0944435282810931</v>
      </c>
      <c r="R11" s="9" t="s">
        <v>234</v>
      </c>
      <c r="S11" s="7">
        <v>1.5</v>
      </c>
      <c r="T11" s="7">
        <v>1.5</v>
      </c>
    </row>
    <row r="12" spans="1:20" x14ac:dyDescent="0.25">
      <c r="A12" t="s">
        <v>320</v>
      </c>
      <c r="B12" t="s">
        <v>235</v>
      </c>
      <c r="C12">
        <v>22.44736842105263</v>
      </c>
      <c r="D12">
        <v>15</v>
      </c>
      <c r="E12">
        <v>22.633027013781064</v>
      </c>
      <c r="F12">
        <v>3.6715618066665034</v>
      </c>
      <c r="G12">
        <v>100.82708400043148</v>
      </c>
      <c r="H12">
        <v>29.893640895381893</v>
      </c>
      <c r="I12">
        <v>15.001095946723311</v>
      </c>
      <c r="J12">
        <v>26.149713678576621</v>
      </c>
      <c r="K12">
        <v>18.745023163528582</v>
      </c>
      <c r="L12">
        <v>38</v>
      </c>
      <c r="M12">
        <v>38</v>
      </c>
      <c r="N12" s="19">
        <v>16.356312855020764</v>
      </c>
      <c r="O12">
        <f t="shared" si="0"/>
        <v>3.7023452575239908</v>
      </c>
      <c r="P12">
        <f t="shared" si="1"/>
        <v>7.4462724743292625</v>
      </c>
      <c r="R12" s="9" t="s">
        <v>235</v>
      </c>
      <c r="S12" s="7">
        <v>22.44736842105263</v>
      </c>
      <c r="T12" s="7">
        <v>22.44736842105263</v>
      </c>
    </row>
    <row r="13" spans="1:20" x14ac:dyDescent="0.25">
      <c r="A13" t="s">
        <v>320</v>
      </c>
      <c r="B13" t="s">
        <v>236</v>
      </c>
      <c r="C13">
        <v>14.868421052631579</v>
      </c>
      <c r="D13">
        <v>3</v>
      </c>
      <c r="E13">
        <v>22.715836900457653</v>
      </c>
      <c r="F13">
        <v>3.6849953441668553</v>
      </c>
      <c r="G13">
        <v>152.77908003847625</v>
      </c>
      <c r="H13">
        <v>22.341938003777308</v>
      </c>
      <c r="I13">
        <v>7.3949041014858929</v>
      </c>
      <c r="J13">
        <v>18.584312478373707</v>
      </c>
      <c r="K13">
        <v>11.152529626889493</v>
      </c>
      <c r="L13">
        <v>38</v>
      </c>
      <c r="M13">
        <v>38</v>
      </c>
      <c r="N13" s="19">
        <v>24.784039482892133</v>
      </c>
      <c r="O13">
        <f t="shared" si="0"/>
        <v>3.7158914257421287</v>
      </c>
      <c r="P13">
        <f t="shared" si="1"/>
        <v>7.4735169511457293</v>
      </c>
      <c r="R13" s="9" t="s">
        <v>236</v>
      </c>
      <c r="S13" s="7">
        <v>14.868421052631579</v>
      </c>
      <c r="T13" s="7">
        <v>14.868421052631579</v>
      </c>
    </row>
    <row r="14" spans="1:20" x14ac:dyDescent="0.25">
      <c r="A14" t="s">
        <v>320</v>
      </c>
      <c r="B14" t="s">
        <v>237</v>
      </c>
      <c r="C14">
        <v>7.1052631578947372</v>
      </c>
      <c r="D14">
        <v>0</v>
      </c>
      <c r="E14">
        <v>14.13791045703142</v>
      </c>
      <c r="F14">
        <v>2.2934719261591057</v>
      </c>
      <c r="G14">
        <v>198.97799902488663</v>
      </c>
      <c r="H14">
        <v>11.756639812755093</v>
      </c>
      <c r="I14">
        <v>2.4538865030343864</v>
      </c>
      <c r="J14">
        <v>9.4179642252339821</v>
      </c>
      <c r="K14">
        <v>4.7925620905554975</v>
      </c>
      <c r="L14">
        <v>38</v>
      </c>
      <c r="M14">
        <v>38</v>
      </c>
      <c r="N14" s="19">
        <v>32.278493775572599</v>
      </c>
      <c r="O14">
        <f t="shared" si="0"/>
        <v>2.312701067339245</v>
      </c>
      <c r="P14">
        <f t="shared" si="1"/>
        <v>4.6513766548603561</v>
      </c>
      <c r="R14" s="9" t="s">
        <v>237</v>
      </c>
      <c r="S14" s="7">
        <v>7.1052631578947372</v>
      </c>
      <c r="T14" s="7">
        <v>7.1052631578947372</v>
      </c>
    </row>
    <row r="15" spans="1:20" x14ac:dyDescent="0.25">
      <c r="A15" t="s">
        <v>320</v>
      </c>
      <c r="B15" t="s">
        <v>238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38</v>
      </c>
      <c r="M15">
        <v>38</v>
      </c>
      <c r="N15" s="20">
        <v>0</v>
      </c>
      <c r="O15">
        <f t="shared" si="0"/>
        <v>0</v>
      </c>
      <c r="P15">
        <f t="shared" si="1"/>
        <v>0</v>
      </c>
      <c r="R15" s="9" t="s">
        <v>238</v>
      </c>
      <c r="S15" s="7">
        <v>0</v>
      </c>
      <c r="T15" s="7">
        <v>0</v>
      </c>
    </row>
    <row r="16" spans="1:20" x14ac:dyDescent="0.25">
      <c r="A16" t="s">
        <v>320</v>
      </c>
      <c r="B16" t="s">
        <v>239</v>
      </c>
      <c r="C16">
        <v>33.815789473684212</v>
      </c>
      <c r="D16">
        <v>30</v>
      </c>
      <c r="E16">
        <v>28.622288860783943</v>
      </c>
      <c r="F16">
        <v>4.643148375011565</v>
      </c>
      <c r="G16">
        <v>84.641788070800757</v>
      </c>
      <c r="H16">
        <v>43.23253083870727</v>
      </c>
      <c r="I16">
        <v>24.399048108661127</v>
      </c>
      <c r="J16">
        <v>38.497867366256045</v>
      </c>
      <c r="K16">
        <v>29.133711581112351</v>
      </c>
      <c r="L16">
        <v>38</v>
      </c>
      <c r="M16">
        <v>38</v>
      </c>
      <c r="N16" s="19">
        <v>13.730711147894123</v>
      </c>
      <c r="O16">
        <f t="shared" si="0"/>
        <v>4.6820778925718329</v>
      </c>
      <c r="P16">
        <f t="shared" si="1"/>
        <v>9.4167413650230571</v>
      </c>
      <c r="R16" s="9" t="s">
        <v>239</v>
      </c>
      <c r="S16" s="7">
        <v>33.815789473684212</v>
      </c>
      <c r="T16" s="7">
        <v>33.815789473684212</v>
      </c>
    </row>
    <row r="17" spans="1:20" x14ac:dyDescent="0.25">
      <c r="A17" t="s">
        <v>320</v>
      </c>
      <c r="B17" t="s">
        <v>240</v>
      </c>
      <c r="C17">
        <v>18.815789473684209</v>
      </c>
      <c r="D17">
        <v>5</v>
      </c>
      <c r="E17">
        <v>24.391907456365242</v>
      </c>
      <c r="F17">
        <v>3.9568898916616129</v>
      </c>
      <c r="G17">
        <v>129.63531235550761</v>
      </c>
      <c r="H17">
        <v>26.840734125503289</v>
      </c>
      <c r="I17">
        <v>10.790844821865115</v>
      </c>
      <c r="J17">
        <v>22.805855090539207</v>
      </c>
      <c r="K17">
        <v>14.825723856829196</v>
      </c>
      <c r="L17">
        <v>38</v>
      </c>
      <c r="M17">
        <v>38</v>
      </c>
      <c r="N17" s="19">
        <v>21.029624599040744</v>
      </c>
      <c r="O17">
        <f t="shared" si="0"/>
        <v>3.9900656168549986</v>
      </c>
      <c r="P17">
        <f t="shared" si="1"/>
        <v>8.0249446518190801</v>
      </c>
      <c r="R17" s="9" t="s">
        <v>240</v>
      </c>
      <c r="S17" s="7">
        <v>18.815789473684209</v>
      </c>
      <c r="T17" s="7">
        <v>18.815789473684209</v>
      </c>
    </row>
    <row r="18" spans="1:20" x14ac:dyDescent="0.25">
      <c r="A18" t="s">
        <v>320</v>
      </c>
      <c r="B18" t="s">
        <v>241</v>
      </c>
      <c r="C18">
        <v>5.1842105263157894</v>
      </c>
      <c r="D18">
        <v>0</v>
      </c>
      <c r="E18">
        <v>16.105824467946949</v>
      </c>
      <c r="F18">
        <v>2.6127097336729617</v>
      </c>
      <c r="G18">
        <v>310.67072577765691</v>
      </c>
      <c r="H18">
        <v>10.483031463481137</v>
      </c>
      <c r="I18">
        <v>-0.11461041084955692</v>
      </c>
      <c r="J18">
        <v>7.8188259845622561</v>
      </c>
      <c r="K18">
        <v>2.5495950680693245</v>
      </c>
      <c r="L18">
        <v>38</v>
      </c>
      <c r="M18">
        <v>38</v>
      </c>
      <c r="N18" s="19">
        <v>50.39744663937693</v>
      </c>
      <c r="O18">
        <f t="shared" si="0"/>
        <v>2.6346154582464667</v>
      </c>
      <c r="P18">
        <f t="shared" si="1"/>
        <v>5.2988209371653472</v>
      </c>
      <c r="R18" s="9" t="s">
        <v>241</v>
      </c>
      <c r="S18" s="7">
        <v>5.1842105263157894</v>
      </c>
      <c r="T18" s="7">
        <v>5.1842105263157894</v>
      </c>
    </row>
    <row r="19" spans="1:20" x14ac:dyDescent="0.25">
      <c r="A19" t="s">
        <v>320</v>
      </c>
      <c r="B19" t="s">
        <v>242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38</v>
      </c>
      <c r="M19">
        <v>38</v>
      </c>
      <c r="N19" s="20">
        <v>0</v>
      </c>
      <c r="O19">
        <f t="shared" si="0"/>
        <v>0</v>
      </c>
      <c r="P19">
        <f t="shared" si="1"/>
        <v>0</v>
      </c>
      <c r="R19" s="9" t="s">
        <v>242</v>
      </c>
      <c r="S19" s="7">
        <v>0</v>
      </c>
      <c r="T19" s="7">
        <v>0</v>
      </c>
    </row>
    <row r="20" spans="1:20" x14ac:dyDescent="0.25">
      <c r="A20" t="s">
        <v>320</v>
      </c>
      <c r="B20" t="s">
        <v>243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38</v>
      </c>
      <c r="M20">
        <v>38</v>
      </c>
      <c r="N20" s="20">
        <v>0</v>
      </c>
      <c r="O20">
        <f t="shared" si="0"/>
        <v>0</v>
      </c>
      <c r="P20">
        <f t="shared" si="1"/>
        <v>0</v>
      </c>
      <c r="R20" s="9" t="s">
        <v>243</v>
      </c>
      <c r="S20" s="7">
        <v>0</v>
      </c>
      <c r="T20" s="7">
        <v>0</v>
      </c>
    </row>
    <row r="21" spans="1:20" x14ac:dyDescent="0.25">
      <c r="A21" t="s">
        <v>320</v>
      </c>
      <c r="B21" t="s">
        <v>244</v>
      </c>
      <c r="C21">
        <v>20.868421052631579</v>
      </c>
      <c r="D21">
        <v>5</v>
      </c>
      <c r="E21">
        <v>27.998234551129926</v>
      </c>
      <c r="F21">
        <v>4.541913398036713</v>
      </c>
      <c r="G21">
        <v>134.16556279229977</v>
      </c>
      <c r="H21">
        <v>30.079848368162583</v>
      </c>
      <c r="I21">
        <v>11.656993737100617</v>
      </c>
      <c r="J21">
        <v>25.448415184494898</v>
      </c>
      <c r="K21">
        <v>16.288426920768302</v>
      </c>
      <c r="L21">
        <v>38</v>
      </c>
      <c r="M21">
        <v>38</v>
      </c>
      <c r="N21" s="19">
        <v>21.764528262975428</v>
      </c>
      <c r="O21">
        <f t="shared" si="0"/>
        <v>4.5799941318633195</v>
      </c>
      <c r="P21">
        <f t="shared" si="1"/>
        <v>9.2114273155310045</v>
      </c>
      <c r="R21" s="9" t="s">
        <v>244</v>
      </c>
      <c r="S21" s="7">
        <v>20.868421052631579</v>
      </c>
      <c r="T21" s="7">
        <v>20.868421052631579</v>
      </c>
    </row>
    <row r="22" spans="1:20" x14ac:dyDescent="0.25">
      <c r="A22" t="s">
        <v>320</v>
      </c>
      <c r="B22" t="s">
        <v>245</v>
      </c>
      <c r="C22">
        <v>3.3421052631578947</v>
      </c>
      <c r="D22">
        <v>0</v>
      </c>
      <c r="E22">
        <v>7.4807006312621649</v>
      </c>
      <c r="F22">
        <v>1.213529887457141</v>
      </c>
      <c r="G22">
        <v>223.83198739209629</v>
      </c>
      <c r="H22">
        <v>5.803257947920196</v>
      </c>
      <c r="I22">
        <v>0.88095257839558316</v>
      </c>
      <c r="J22">
        <v>4.5658097410541254</v>
      </c>
      <c r="K22">
        <v>2.1184007852616542</v>
      </c>
      <c r="L22">
        <v>38</v>
      </c>
      <c r="M22">
        <v>38</v>
      </c>
      <c r="N22" s="19">
        <v>36.310343089268784</v>
      </c>
      <c r="O22">
        <f t="shared" si="0"/>
        <v>1.2237044778962307</v>
      </c>
      <c r="P22">
        <f t="shared" si="1"/>
        <v>2.4611526847623013</v>
      </c>
      <c r="R22" s="9" t="s">
        <v>245</v>
      </c>
      <c r="S22" s="7">
        <v>3.3421052631578947</v>
      </c>
      <c r="T22" s="7">
        <v>3.3421052631578947</v>
      </c>
    </row>
    <row r="23" spans="1:20" x14ac:dyDescent="0.25">
      <c r="A23" t="s">
        <v>320</v>
      </c>
      <c r="B23" t="s">
        <v>246</v>
      </c>
      <c r="C23">
        <v>0.13157894736842105</v>
      </c>
      <c r="D23">
        <v>0</v>
      </c>
      <c r="E23">
        <v>0.8111071056538125</v>
      </c>
      <c r="F23">
        <v>0.13157894736842102</v>
      </c>
      <c r="G23">
        <v>616.44140029689754</v>
      </c>
      <c r="H23">
        <v>0.39843342118163794</v>
      </c>
      <c r="I23">
        <v>-0.13527552644479598</v>
      </c>
      <c r="J23">
        <v>0.26426109121656466</v>
      </c>
      <c r="K23">
        <v>-1.103196479722679E-3</v>
      </c>
      <c r="L23">
        <v>38</v>
      </c>
      <c r="M23">
        <v>38</v>
      </c>
      <c r="N23" s="19">
        <v>99.999999999999972</v>
      </c>
      <c r="O23">
        <f t="shared" si="0"/>
        <v>0.13268214384814361</v>
      </c>
      <c r="P23">
        <f t="shared" si="1"/>
        <v>0.26685447381321692</v>
      </c>
      <c r="R23" s="9" t="s">
        <v>246</v>
      </c>
      <c r="S23" s="7">
        <v>0.13157894736842105</v>
      </c>
      <c r="T23" s="7">
        <v>0.13157894736842105</v>
      </c>
    </row>
    <row r="24" spans="1:20" x14ac:dyDescent="0.25">
      <c r="A24" t="s">
        <v>320</v>
      </c>
      <c r="B24" t="s">
        <v>247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38</v>
      </c>
      <c r="M24">
        <v>38</v>
      </c>
      <c r="N24" s="20">
        <v>0</v>
      </c>
      <c r="O24">
        <f t="shared" si="0"/>
        <v>0</v>
      </c>
      <c r="P24">
        <f t="shared" si="1"/>
        <v>0</v>
      </c>
      <c r="R24" s="9" t="s">
        <v>247</v>
      </c>
      <c r="S24" s="7">
        <v>0</v>
      </c>
      <c r="T24" s="7">
        <v>0</v>
      </c>
    </row>
    <row r="25" spans="1:20" x14ac:dyDescent="0.25">
      <c r="A25" t="s">
        <v>320</v>
      </c>
      <c r="B25" t="s">
        <v>248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38</v>
      </c>
      <c r="M25">
        <v>38</v>
      </c>
      <c r="N25" s="20">
        <v>0</v>
      </c>
      <c r="O25">
        <f t="shared" si="0"/>
        <v>0</v>
      </c>
      <c r="P25">
        <f t="shared" si="1"/>
        <v>0</v>
      </c>
      <c r="R25" s="9" t="s">
        <v>248</v>
      </c>
      <c r="S25" s="7">
        <v>0</v>
      </c>
      <c r="T25" s="7">
        <v>0</v>
      </c>
    </row>
    <row r="26" spans="1:20" x14ac:dyDescent="0.25">
      <c r="A26" t="s">
        <v>320</v>
      </c>
      <c r="B26" t="s">
        <v>249</v>
      </c>
      <c r="C26">
        <v>3.3421052631578947</v>
      </c>
      <c r="D26">
        <v>0</v>
      </c>
      <c r="E26">
        <v>7.4807006312621649</v>
      </c>
      <c r="F26">
        <v>1.213529887457141</v>
      </c>
      <c r="G26">
        <v>223.83198739209629</v>
      </c>
      <c r="H26">
        <v>5.803257947920196</v>
      </c>
      <c r="I26">
        <v>0.88095257839558316</v>
      </c>
      <c r="J26">
        <v>4.5658097410541254</v>
      </c>
      <c r="K26">
        <v>2.1184007852616542</v>
      </c>
      <c r="L26">
        <v>38</v>
      </c>
      <c r="M26">
        <v>38</v>
      </c>
      <c r="N26" s="19">
        <v>36.310343089268784</v>
      </c>
      <c r="O26">
        <f t="shared" si="0"/>
        <v>1.2237044778962307</v>
      </c>
      <c r="P26">
        <f t="shared" si="1"/>
        <v>2.4611526847623013</v>
      </c>
      <c r="R26" s="9" t="s">
        <v>249</v>
      </c>
      <c r="S26" s="7">
        <v>3.3421052631578947</v>
      </c>
      <c r="T26" s="7">
        <v>3.3421052631578947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V5"/>
  <sheetViews>
    <sheetView zoomScale="112" zoomScaleNormal="112" workbookViewId="0">
      <selection activeCell="C16" sqref="C16"/>
    </sheetView>
  </sheetViews>
  <sheetFormatPr defaultRowHeight="15" x14ac:dyDescent="0.25"/>
  <cols>
    <col min="1" max="1" width="9" customWidth="1"/>
    <col min="2" max="2" width="40.85546875" style="3" customWidth="1"/>
    <col min="3" max="3" width="18.5703125" customWidth="1"/>
    <col min="20" max="20" width="26.140625" bestFit="1" customWidth="1"/>
    <col min="21" max="21" width="13.85546875" bestFit="1" customWidth="1"/>
  </cols>
  <sheetData>
    <row r="1" spans="1:22" s="4" customFormat="1" x14ac:dyDescent="0.25">
      <c r="A1" s="4" t="s">
        <v>1</v>
      </c>
      <c r="B1" s="5" t="s">
        <v>9</v>
      </c>
      <c r="C1" s="4" t="s">
        <v>10</v>
      </c>
      <c r="T1" s="8" t="s">
        <v>100</v>
      </c>
      <c r="U1" t="s">
        <v>101</v>
      </c>
      <c r="V1"/>
    </row>
    <row r="2" spans="1:22" x14ac:dyDescent="0.25">
      <c r="A2" t="s">
        <v>320</v>
      </c>
      <c r="B2" t="s">
        <v>411</v>
      </c>
      <c r="C2">
        <v>1.4</v>
      </c>
      <c r="T2" s="9" t="s">
        <v>412</v>
      </c>
      <c r="U2" s="7">
        <v>27.8</v>
      </c>
    </row>
    <row r="3" spans="1:22" x14ac:dyDescent="0.25">
      <c r="A3" t="s">
        <v>320</v>
      </c>
      <c r="B3" s="3" t="s">
        <v>412</v>
      </c>
      <c r="C3">
        <v>27.8</v>
      </c>
      <c r="T3" s="9" t="s">
        <v>411</v>
      </c>
      <c r="U3" s="7">
        <v>1.4</v>
      </c>
    </row>
    <row r="4" spans="1:22" x14ac:dyDescent="0.25">
      <c r="A4" t="s">
        <v>320</v>
      </c>
      <c r="B4" s="3" t="s">
        <v>413</v>
      </c>
      <c r="C4">
        <v>6.7</v>
      </c>
      <c r="T4" s="9" t="s">
        <v>413</v>
      </c>
      <c r="U4" s="7">
        <v>6.7</v>
      </c>
    </row>
    <row r="5" spans="1:22" x14ac:dyDescent="0.25">
      <c r="A5" t="s">
        <v>320</v>
      </c>
      <c r="B5" s="3" t="s">
        <v>414</v>
      </c>
      <c r="C5">
        <v>19.5</v>
      </c>
      <c r="T5" s="9" t="s">
        <v>414</v>
      </c>
      <c r="U5" s="7">
        <v>19.5</v>
      </c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5"/>
  <sheetViews>
    <sheetView workbookViewId="0">
      <selection activeCell="A2" sqref="A2"/>
    </sheetView>
  </sheetViews>
  <sheetFormatPr defaultRowHeight="15" x14ac:dyDescent="0.25"/>
  <cols>
    <col min="1" max="1" width="14.7109375" customWidth="1"/>
    <col min="2" max="2" width="42.5703125" customWidth="1"/>
    <col min="3" max="3" width="15.42578125" customWidth="1"/>
    <col min="14" max="14" width="19.7109375" bestFit="1" customWidth="1"/>
  </cols>
  <sheetData>
    <row r="1" spans="1:14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</row>
    <row r="2" spans="1:14" x14ac:dyDescent="0.25">
      <c r="A2" t="s">
        <v>320</v>
      </c>
      <c r="B2" t="s">
        <v>270</v>
      </c>
      <c r="C2">
        <v>27.826315789473686</v>
      </c>
      <c r="D2">
        <v>107.8</v>
      </c>
      <c r="E2">
        <v>65.683626180517052</v>
      </c>
      <c r="F2">
        <v>10.655291184025238</v>
      </c>
      <c r="G2">
        <v>236.04859039716737</v>
      </c>
      <c r="H2">
        <v>49.43624791849517</v>
      </c>
      <c r="I2">
        <v>6.2163836604522267</v>
      </c>
      <c r="J2">
        <v>38.570944059406187</v>
      </c>
      <c r="K2">
        <v>17.081687519541212</v>
      </c>
      <c r="L2">
        <v>8</v>
      </c>
      <c r="M2">
        <v>38</v>
      </c>
      <c r="N2" s="19">
        <v>38.292137790141759</v>
      </c>
    </row>
    <row r="3" spans="1:14" x14ac:dyDescent="0.25">
      <c r="A3" t="s">
        <v>320</v>
      </c>
      <c r="B3" t="s">
        <v>271</v>
      </c>
      <c r="C3">
        <v>1.4447368421052631</v>
      </c>
      <c r="D3">
        <v>5.75</v>
      </c>
      <c r="E3">
        <v>3.3386918759283186</v>
      </c>
      <c r="F3">
        <v>0.54160734083082351</v>
      </c>
      <c r="G3">
        <v>231.09342674913682</v>
      </c>
      <c r="H3">
        <v>2.5431674409312275</v>
      </c>
      <c r="I3">
        <v>0.34630624327929249</v>
      </c>
      <c r="J3">
        <v>1.9908851777057373</v>
      </c>
      <c r="K3">
        <v>0.89858850650478261</v>
      </c>
      <c r="L3">
        <v>8</v>
      </c>
      <c r="M3">
        <v>38</v>
      </c>
      <c r="N3" s="19">
        <v>37.488304101222752</v>
      </c>
    </row>
    <row r="4" spans="1:14" x14ac:dyDescent="0.25">
      <c r="A4" t="s">
        <v>320</v>
      </c>
      <c r="B4" t="s">
        <v>272</v>
      </c>
      <c r="C4">
        <v>1.4000000000000001</v>
      </c>
      <c r="D4">
        <v>6.5</v>
      </c>
      <c r="E4">
        <v>2.8201015891228058</v>
      </c>
      <c r="F4">
        <v>0.45748088752062327</v>
      </c>
      <c r="G4">
        <v>201.4358277944861</v>
      </c>
      <c r="H4">
        <v>2.3278142435437896</v>
      </c>
      <c r="I4">
        <v>0.47218575645621019</v>
      </c>
      <c r="J4">
        <v>1.861316541435988</v>
      </c>
      <c r="K4">
        <v>0.93868345856401181</v>
      </c>
      <c r="L4">
        <v>8</v>
      </c>
      <c r="M4">
        <v>38</v>
      </c>
      <c r="N4" s="19">
        <v>32.677206251473095</v>
      </c>
    </row>
    <row r="5" spans="1:14" x14ac:dyDescent="0.25">
      <c r="A5" t="s">
        <v>320</v>
      </c>
      <c r="B5" t="s">
        <v>273</v>
      </c>
      <c r="C5">
        <v>4.1447368421052628</v>
      </c>
      <c r="D5">
        <v>19.5</v>
      </c>
      <c r="E5">
        <v>8.595180842347645</v>
      </c>
      <c r="F5">
        <v>1.3943224511215402</v>
      </c>
      <c r="G5">
        <v>207.37579175187969</v>
      </c>
      <c r="H5">
        <v>6.9725538406572136</v>
      </c>
      <c r="I5">
        <v>1.3169198435533067</v>
      </c>
      <c r="J5">
        <v>5.5507497015363354</v>
      </c>
      <c r="K5">
        <v>2.7387239826741849</v>
      </c>
      <c r="L5">
        <v>8</v>
      </c>
      <c r="M5">
        <v>38</v>
      </c>
      <c r="N5" s="19">
        <v>33.640795646106994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9"/>
  <sheetViews>
    <sheetView zoomScale="98" zoomScaleNormal="98" workbookViewId="0">
      <selection activeCell="G26" sqref="G26"/>
    </sheetView>
  </sheetViews>
  <sheetFormatPr defaultRowHeight="15" x14ac:dyDescent="0.25"/>
  <cols>
    <col min="1" max="1" width="20" customWidth="1"/>
    <col min="2" max="2" width="16.7109375" customWidth="1"/>
    <col min="3" max="3" width="18.140625" bestFit="1" customWidth="1"/>
    <col min="4" max="4" width="10.28515625" customWidth="1"/>
    <col min="5" max="5" width="21.140625" customWidth="1"/>
    <col min="6" max="6" width="16.7109375" customWidth="1"/>
    <col min="7" max="7" width="17.5703125" bestFit="1" customWidth="1"/>
    <col min="9" max="9" width="11.85546875" customWidth="1"/>
    <col min="10" max="10" width="19.140625" customWidth="1"/>
  </cols>
  <sheetData>
    <row r="1" spans="1:10" ht="15.75" thickBot="1" x14ac:dyDescent="0.3">
      <c r="A1" t="s">
        <v>1</v>
      </c>
      <c r="B1" t="s">
        <v>52</v>
      </c>
      <c r="C1" t="s">
        <v>65</v>
      </c>
      <c r="D1" t="s">
        <v>53</v>
      </c>
      <c r="E1" t="s">
        <v>66</v>
      </c>
      <c r="F1" t="s">
        <v>64</v>
      </c>
      <c r="G1" t="s">
        <v>67</v>
      </c>
      <c r="I1" s="23" t="s">
        <v>103</v>
      </c>
      <c r="J1" s="12" t="s">
        <v>102</v>
      </c>
    </row>
    <row r="2" spans="1:10" x14ac:dyDescent="0.25">
      <c r="A2" t="s">
        <v>320</v>
      </c>
      <c r="B2" t="s">
        <v>415</v>
      </c>
      <c r="C2">
        <v>1</v>
      </c>
      <c r="D2" t="s">
        <v>418</v>
      </c>
      <c r="E2">
        <v>6</v>
      </c>
      <c r="F2" t="s">
        <v>420</v>
      </c>
      <c r="G2">
        <v>0</v>
      </c>
      <c r="I2" s="24" t="s">
        <v>415</v>
      </c>
      <c r="J2" s="30">
        <v>1</v>
      </c>
    </row>
    <row r="3" spans="1:10" x14ac:dyDescent="0.25">
      <c r="A3" t="s">
        <v>320</v>
      </c>
      <c r="B3" t="s">
        <v>416</v>
      </c>
      <c r="C3">
        <v>8</v>
      </c>
      <c r="D3" t="s">
        <v>419</v>
      </c>
      <c r="E3">
        <v>32</v>
      </c>
      <c r="F3" t="s">
        <v>421</v>
      </c>
      <c r="G3">
        <v>0</v>
      </c>
      <c r="I3" s="25" t="s">
        <v>416</v>
      </c>
      <c r="J3" s="31">
        <v>8</v>
      </c>
    </row>
    <row r="4" spans="1:10" ht="15.75" thickBot="1" x14ac:dyDescent="0.3">
      <c r="A4" t="s">
        <v>320</v>
      </c>
      <c r="B4" t="s">
        <v>417</v>
      </c>
      <c r="C4">
        <v>29</v>
      </c>
      <c r="D4">
        <v>0</v>
      </c>
      <c r="E4">
        <v>0</v>
      </c>
      <c r="F4" t="s">
        <v>422</v>
      </c>
      <c r="G4">
        <v>2</v>
      </c>
      <c r="I4" s="26" t="s">
        <v>417</v>
      </c>
      <c r="J4" s="32">
        <v>29</v>
      </c>
    </row>
    <row r="5" spans="1:10" x14ac:dyDescent="0.25">
      <c r="A5" t="s">
        <v>320</v>
      </c>
      <c r="B5">
        <v>0</v>
      </c>
      <c r="C5">
        <v>0</v>
      </c>
      <c r="D5">
        <v>0</v>
      </c>
      <c r="E5">
        <v>0</v>
      </c>
      <c r="F5" t="s">
        <v>423</v>
      </c>
      <c r="G5">
        <v>11</v>
      </c>
    </row>
    <row r="6" spans="1:10" x14ac:dyDescent="0.25">
      <c r="A6" t="s">
        <v>320</v>
      </c>
      <c r="B6">
        <v>0</v>
      </c>
      <c r="C6">
        <v>0</v>
      </c>
      <c r="D6">
        <v>0</v>
      </c>
      <c r="E6">
        <v>0</v>
      </c>
      <c r="F6" t="s">
        <v>424</v>
      </c>
      <c r="G6">
        <v>20</v>
      </c>
    </row>
    <row r="7" spans="1:10" x14ac:dyDescent="0.25">
      <c r="A7" t="s">
        <v>320</v>
      </c>
      <c r="B7">
        <v>0</v>
      </c>
      <c r="C7">
        <v>0</v>
      </c>
      <c r="D7">
        <v>0</v>
      </c>
      <c r="E7">
        <v>0</v>
      </c>
      <c r="F7" t="s">
        <v>425</v>
      </c>
      <c r="G7">
        <v>5</v>
      </c>
      <c r="I7" s="16"/>
      <c r="J7" s="17"/>
    </row>
    <row r="8" spans="1:10" x14ac:dyDescent="0.25">
      <c r="A8" t="s">
        <v>320</v>
      </c>
      <c r="B8">
        <v>0</v>
      </c>
      <c r="C8">
        <v>0</v>
      </c>
      <c r="D8">
        <v>0</v>
      </c>
      <c r="E8">
        <v>0</v>
      </c>
      <c r="F8" t="s">
        <v>426</v>
      </c>
      <c r="G8">
        <v>79.55</v>
      </c>
      <c r="I8" s="16"/>
      <c r="J8" s="17"/>
    </row>
    <row r="9" spans="1:10" x14ac:dyDescent="0.25">
      <c r="I9" s="16"/>
      <c r="J9" s="17"/>
    </row>
    <row r="10" spans="1:10" x14ac:dyDescent="0.25">
      <c r="I10" s="16"/>
      <c r="J10" s="17"/>
    </row>
    <row r="11" spans="1:10" x14ac:dyDescent="0.25">
      <c r="I11" s="16"/>
      <c r="J11" s="17"/>
    </row>
    <row r="16" spans="1:10" ht="15.75" thickBot="1" x14ac:dyDescent="0.3"/>
    <row r="17" spans="9:10" ht="15.75" thickBot="1" x14ac:dyDescent="0.3">
      <c r="I17" s="23" t="s">
        <v>53</v>
      </c>
      <c r="J17" s="12" t="s">
        <v>104</v>
      </c>
    </row>
    <row r="18" spans="9:10" x14ac:dyDescent="0.25">
      <c r="I18" s="24" t="s">
        <v>418</v>
      </c>
      <c r="J18" s="30">
        <v>6</v>
      </c>
    </row>
    <row r="19" spans="9:10" ht="15.75" thickBot="1" x14ac:dyDescent="0.3">
      <c r="I19" s="26" t="s">
        <v>419</v>
      </c>
      <c r="J19" s="32">
        <v>32</v>
      </c>
    </row>
    <row r="22" spans="9:10" x14ac:dyDescent="0.25">
      <c r="I22" s="16"/>
      <c r="J22" s="17"/>
    </row>
    <row r="23" spans="9:10" x14ac:dyDescent="0.25">
      <c r="I23" s="16"/>
      <c r="J23" s="17"/>
    </row>
    <row r="24" spans="9:10" x14ac:dyDescent="0.25">
      <c r="I24" s="16"/>
      <c r="J24" s="17"/>
    </row>
    <row r="25" spans="9:10" x14ac:dyDescent="0.25">
      <c r="I25" s="16"/>
      <c r="J25" s="17"/>
    </row>
    <row r="26" spans="9:10" x14ac:dyDescent="0.25">
      <c r="I26" s="16"/>
      <c r="J26" s="17"/>
    </row>
    <row r="27" spans="9:10" x14ac:dyDescent="0.25">
      <c r="I27" s="16"/>
      <c r="J27" s="17"/>
    </row>
    <row r="28" spans="9:10" x14ac:dyDescent="0.25">
      <c r="I28" s="16"/>
      <c r="J28" s="17"/>
    </row>
    <row r="29" spans="9:10" x14ac:dyDescent="0.25">
      <c r="I29" s="16"/>
      <c r="J29" s="17"/>
    </row>
    <row r="30" spans="9:10" x14ac:dyDescent="0.25">
      <c r="I30" s="16"/>
      <c r="J30" s="17"/>
    </row>
    <row r="31" spans="9:10" x14ac:dyDescent="0.25">
      <c r="I31" s="16"/>
      <c r="J31" s="17"/>
    </row>
    <row r="32" spans="9:10" ht="15.75" thickBot="1" x14ac:dyDescent="0.3"/>
    <row r="33" spans="9:10" ht="15.75" thickBot="1" x14ac:dyDescent="0.3">
      <c r="I33" s="23" t="s">
        <v>123</v>
      </c>
      <c r="J33" s="22" t="s">
        <v>319</v>
      </c>
    </row>
    <row r="34" spans="9:10" x14ac:dyDescent="0.25">
      <c r="I34" s="24" t="s">
        <v>420</v>
      </c>
      <c r="J34" s="27">
        <v>0</v>
      </c>
    </row>
    <row r="35" spans="9:10" x14ac:dyDescent="0.25">
      <c r="I35" s="25" t="s">
        <v>421</v>
      </c>
      <c r="J35" s="28">
        <v>0</v>
      </c>
    </row>
    <row r="36" spans="9:10" x14ac:dyDescent="0.25">
      <c r="I36" s="25" t="s">
        <v>422</v>
      </c>
      <c r="J36" s="28">
        <v>2</v>
      </c>
    </row>
    <row r="37" spans="9:10" x14ac:dyDescent="0.25">
      <c r="I37" s="25" t="s">
        <v>423</v>
      </c>
      <c r="J37" s="28">
        <v>11</v>
      </c>
    </row>
    <row r="38" spans="9:10" x14ac:dyDescent="0.25">
      <c r="I38" s="25" t="s">
        <v>424</v>
      </c>
      <c r="J38" s="28">
        <v>20</v>
      </c>
    </row>
    <row r="39" spans="9:10" ht="15.75" thickBot="1" x14ac:dyDescent="0.3">
      <c r="I39" s="26" t="s">
        <v>425</v>
      </c>
      <c r="J39" s="29">
        <v>5</v>
      </c>
    </row>
  </sheetData>
  <pageMargins left="0.7" right="0.7" top="0.75" bottom="0.75" header="0.3" footer="0.3"/>
  <drawing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E20"/>
  <sheetViews>
    <sheetView topLeftCell="I1" workbookViewId="0">
      <selection activeCell="AC9" sqref="AC9"/>
    </sheetView>
  </sheetViews>
  <sheetFormatPr defaultRowHeight="15" x14ac:dyDescent="0.25"/>
  <cols>
    <col min="1" max="1" width="26.7109375" customWidth="1"/>
    <col min="2" max="2" width="15.140625" customWidth="1"/>
    <col min="4" max="4" width="13" customWidth="1"/>
    <col min="5" max="5" width="9.7109375" bestFit="1" customWidth="1"/>
    <col min="6" max="6" width="4.85546875" bestFit="1" customWidth="1"/>
    <col min="7" max="7" width="13.28515625" customWidth="1"/>
    <col min="27" max="27" width="15.85546875" bestFit="1" customWidth="1"/>
    <col min="28" max="28" width="11.140625" bestFit="1" customWidth="1"/>
    <col min="29" max="29" width="13.85546875" bestFit="1" customWidth="1"/>
    <col min="30" max="30" width="8" bestFit="1" customWidth="1"/>
    <col min="31" max="31" width="14.42578125" bestFit="1" customWidth="1"/>
    <col min="32" max="32" width="11.7109375" bestFit="1" customWidth="1"/>
  </cols>
  <sheetData>
    <row r="1" spans="1:31" x14ac:dyDescent="0.25">
      <c r="A1" t="s">
        <v>1</v>
      </c>
      <c r="B1" t="s">
        <v>11</v>
      </c>
      <c r="C1" t="s">
        <v>12</v>
      </c>
      <c r="D1" t="s">
        <v>13</v>
      </c>
      <c r="E1" t="s">
        <v>68</v>
      </c>
      <c r="F1" t="s">
        <v>14</v>
      </c>
      <c r="G1" t="s">
        <v>69</v>
      </c>
      <c r="AA1" s="8" t="s">
        <v>0</v>
      </c>
      <c r="AB1" t="s">
        <v>208</v>
      </c>
      <c r="AC1" t="s">
        <v>209</v>
      </c>
      <c r="AD1" t="s">
        <v>210</v>
      </c>
      <c r="AE1" t="s">
        <v>211</v>
      </c>
    </row>
    <row r="2" spans="1:31" x14ac:dyDescent="0.25">
      <c r="A2" t="s">
        <v>320</v>
      </c>
      <c r="B2" t="s">
        <v>336</v>
      </c>
      <c r="C2">
        <v>0</v>
      </c>
      <c r="D2">
        <v>0</v>
      </c>
      <c r="E2">
        <v>0</v>
      </c>
      <c r="F2">
        <v>0</v>
      </c>
      <c r="G2">
        <v>0</v>
      </c>
      <c r="AA2" s="9" t="s">
        <v>322</v>
      </c>
      <c r="AB2" s="7">
        <v>26</v>
      </c>
      <c r="AC2" s="7">
        <v>26</v>
      </c>
      <c r="AD2" s="7">
        <v>4</v>
      </c>
      <c r="AE2" s="7">
        <v>1</v>
      </c>
    </row>
    <row r="3" spans="1:31" x14ac:dyDescent="0.25">
      <c r="A3" t="s">
        <v>320</v>
      </c>
      <c r="B3" t="s">
        <v>334</v>
      </c>
      <c r="C3">
        <v>0</v>
      </c>
      <c r="D3">
        <v>0</v>
      </c>
      <c r="E3">
        <v>0</v>
      </c>
      <c r="F3">
        <v>0</v>
      </c>
      <c r="G3">
        <v>0</v>
      </c>
      <c r="AA3" s="9" t="s">
        <v>323</v>
      </c>
      <c r="AB3" s="7">
        <v>8</v>
      </c>
      <c r="AC3" s="7">
        <v>4</v>
      </c>
      <c r="AD3" s="7">
        <v>0</v>
      </c>
      <c r="AE3" s="7">
        <v>0</v>
      </c>
    </row>
    <row r="4" spans="1:31" x14ac:dyDescent="0.25">
      <c r="A4" t="s">
        <v>320</v>
      </c>
      <c r="B4" t="s">
        <v>328</v>
      </c>
      <c r="C4">
        <v>1</v>
      </c>
      <c r="D4">
        <v>0</v>
      </c>
      <c r="E4">
        <v>0</v>
      </c>
      <c r="F4">
        <v>1</v>
      </c>
      <c r="G4">
        <v>0</v>
      </c>
      <c r="AA4" s="9" t="s">
        <v>324</v>
      </c>
      <c r="AB4" s="7">
        <v>7</v>
      </c>
      <c r="AC4" s="7">
        <v>3</v>
      </c>
      <c r="AD4" s="7">
        <v>1</v>
      </c>
      <c r="AE4" s="7">
        <v>0</v>
      </c>
    </row>
    <row r="5" spans="1:31" x14ac:dyDescent="0.25">
      <c r="A5" t="s">
        <v>320</v>
      </c>
      <c r="B5" t="s">
        <v>338</v>
      </c>
      <c r="C5">
        <v>0</v>
      </c>
      <c r="D5">
        <v>0</v>
      </c>
      <c r="E5">
        <v>0</v>
      </c>
      <c r="F5">
        <v>0</v>
      </c>
      <c r="G5">
        <v>0</v>
      </c>
      <c r="AA5" s="9" t="s">
        <v>325</v>
      </c>
      <c r="AB5" s="7">
        <v>4</v>
      </c>
      <c r="AC5" s="7">
        <v>1</v>
      </c>
      <c r="AD5" s="7">
        <v>0</v>
      </c>
      <c r="AE5" s="7">
        <v>0</v>
      </c>
    </row>
    <row r="6" spans="1:31" x14ac:dyDescent="0.25">
      <c r="A6" t="s">
        <v>320</v>
      </c>
      <c r="B6" t="s">
        <v>330</v>
      </c>
      <c r="C6">
        <v>0</v>
      </c>
      <c r="D6">
        <v>1</v>
      </c>
      <c r="E6">
        <v>0</v>
      </c>
      <c r="F6">
        <v>0</v>
      </c>
      <c r="G6">
        <v>0</v>
      </c>
      <c r="AA6" s="9" t="s">
        <v>327</v>
      </c>
      <c r="AB6" s="7">
        <v>3</v>
      </c>
      <c r="AC6" s="7">
        <v>0</v>
      </c>
      <c r="AD6" s="7">
        <v>0</v>
      </c>
      <c r="AE6" s="7">
        <v>0</v>
      </c>
    </row>
    <row r="7" spans="1:31" x14ac:dyDescent="0.25">
      <c r="A7" t="s">
        <v>320</v>
      </c>
      <c r="B7" t="s">
        <v>335</v>
      </c>
      <c r="C7">
        <v>0</v>
      </c>
      <c r="D7">
        <v>0</v>
      </c>
      <c r="E7">
        <v>0</v>
      </c>
      <c r="F7">
        <v>0</v>
      </c>
      <c r="G7">
        <v>0</v>
      </c>
      <c r="AA7" s="9" t="s">
        <v>326</v>
      </c>
      <c r="AB7" s="7">
        <v>2</v>
      </c>
      <c r="AC7" s="7">
        <v>1</v>
      </c>
      <c r="AD7" s="7">
        <v>0</v>
      </c>
      <c r="AE7" s="7">
        <v>0</v>
      </c>
    </row>
    <row r="8" spans="1:31" x14ac:dyDescent="0.25">
      <c r="A8" t="s">
        <v>320</v>
      </c>
      <c r="B8" t="s">
        <v>333</v>
      </c>
      <c r="C8">
        <v>1</v>
      </c>
      <c r="D8">
        <v>0</v>
      </c>
      <c r="E8">
        <v>0</v>
      </c>
      <c r="F8">
        <v>0</v>
      </c>
      <c r="G8">
        <v>0</v>
      </c>
      <c r="AA8" s="9" t="s">
        <v>328</v>
      </c>
      <c r="AB8" s="7">
        <v>1</v>
      </c>
      <c r="AC8" s="7">
        <v>0</v>
      </c>
      <c r="AD8" s="7">
        <v>1</v>
      </c>
      <c r="AE8" s="7">
        <v>0</v>
      </c>
    </row>
    <row r="9" spans="1:31" x14ac:dyDescent="0.25">
      <c r="A9" t="s">
        <v>320</v>
      </c>
      <c r="B9" t="s">
        <v>327</v>
      </c>
      <c r="C9">
        <v>3</v>
      </c>
      <c r="D9">
        <v>0</v>
      </c>
      <c r="E9">
        <v>0</v>
      </c>
      <c r="F9">
        <v>0</v>
      </c>
      <c r="G9">
        <v>0</v>
      </c>
      <c r="AA9" s="9" t="s">
        <v>333</v>
      </c>
      <c r="AB9" s="7">
        <v>1</v>
      </c>
      <c r="AC9" s="7">
        <v>0</v>
      </c>
      <c r="AD9" s="7">
        <v>0</v>
      </c>
      <c r="AE9" s="7">
        <v>0</v>
      </c>
    </row>
    <row r="10" spans="1:31" x14ac:dyDescent="0.25">
      <c r="A10" t="s">
        <v>320</v>
      </c>
      <c r="B10" t="s">
        <v>331</v>
      </c>
      <c r="C10">
        <v>1</v>
      </c>
      <c r="D10">
        <v>0</v>
      </c>
      <c r="E10">
        <v>0</v>
      </c>
      <c r="F10">
        <v>0</v>
      </c>
      <c r="G10">
        <v>0</v>
      </c>
      <c r="AA10" s="9" t="s">
        <v>331</v>
      </c>
      <c r="AB10" s="7">
        <v>1</v>
      </c>
      <c r="AC10" s="7">
        <v>0</v>
      </c>
      <c r="AD10" s="7">
        <v>0</v>
      </c>
      <c r="AE10" s="7">
        <v>0</v>
      </c>
    </row>
    <row r="11" spans="1:31" x14ac:dyDescent="0.25">
      <c r="A11" t="s">
        <v>320</v>
      </c>
      <c r="B11" t="s">
        <v>324</v>
      </c>
      <c r="C11">
        <v>7</v>
      </c>
      <c r="D11">
        <v>3</v>
      </c>
      <c r="E11">
        <v>0</v>
      </c>
      <c r="F11">
        <v>1</v>
      </c>
      <c r="G11">
        <v>0</v>
      </c>
      <c r="AA11" s="9" t="s">
        <v>338</v>
      </c>
      <c r="AB11" s="7">
        <v>0</v>
      </c>
      <c r="AC11" s="7">
        <v>0</v>
      </c>
      <c r="AD11" s="7">
        <v>0</v>
      </c>
      <c r="AE11" s="7">
        <v>0</v>
      </c>
    </row>
    <row r="12" spans="1:31" x14ac:dyDescent="0.25">
      <c r="A12" t="s">
        <v>320</v>
      </c>
      <c r="B12" t="s">
        <v>325</v>
      </c>
      <c r="C12">
        <v>4</v>
      </c>
      <c r="D12">
        <v>1</v>
      </c>
      <c r="E12">
        <v>0</v>
      </c>
      <c r="F12">
        <v>0</v>
      </c>
      <c r="G12">
        <v>0</v>
      </c>
      <c r="AA12" s="9" t="s">
        <v>337</v>
      </c>
      <c r="AB12" s="7">
        <v>0</v>
      </c>
      <c r="AC12" s="7">
        <v>0</v>
      </c>
      <c r="AD12" s="7">
        <v>0</v>
      </c>
      <c r="AE12" s="7">
        <v>0</v>
      </c>
    </row>
    <row r="13" spans="1:31" x14ac:dyDescent="0.25">
      <c r="A13" t="s">
        <v>320</v>
      </c>
      <c r="B13" t="s">
        <v>329</v>
      </c>
      <c r="C13">
        <v>0</v>
      </c>
      <c r="D13">
        <v>1</v>
      </c>
      <c r="E13">
        <v>0</v>
      </c>
      <c r="F13">
        <v>0</v>
      </c>
      <c r="G13">
        <v>1</v>
      </c>
      <c r="AA13" s="9" t="s">
        <v>330</v>
      </c>
      <c r="AB13" s="7">
        <v>0</v>
      </c>
      <c r="AC13" s="7">
        <v>1</v>
      </c>
      <c r="AD13" s="7">
        <v>0</v>
      </c>
      <c r="AE13" s="7">
        <v>0</v>
      </c>
    </row>
    <row r="14" spans="1:31" x14ac:dyDescent="0.25">
      <c r="A14" t="s">
        <v>320</v>
      </c>
      <c r="B14" t="s">
        <v>332</v>
      </c>
      <c r="C14">
        <v>0</v>
      </c>
      <c r="D14">
        <v>1</v>
      </c>
      <c r="E14">
        <v>0</v>
      </c>
      <c r="F14">
        <v>0</v>
      </c>
      <c r="G14">
        <v>0</v>
      </c>
      <c r="AA14" s="9" t="s">
        <v>335</v>
      </c>
      <c r="AB14" s="7">
        <v>0</v>
      </c>
      <c r="AC14" s="7">
        <v>0</v>
      </c>
      <c r="AD14" s="7">
        <v>0</v>
      </c>
      <c r="AE14" s="7">
        <v>0</v>
      </c>
    </row>
    <row r="15" spans="1:31" x14ac:dyDescent="0.25">
      <c r="A15" t="s">
        <v>320</v>
      </c>
      <c r="B15" t="s">
        <v>323</v>
      </c>
      <c r="C15">
        <v>8</v>
      </c>
      <c r="D15">
        <v>4</v>
      </c>
      <c r="E15">
        <v>0</v>
      </c>
      <c r="F15">
        <v>0</v>
      </c>
      <c r="G15">
        <v>0</v>
      </c>
      <c r="AA15" s="9" t="s">
        <v>339</v>
      </c>
      <c r="AB15" s="7">
        <v>0</v>
      </c>
      <c r="AC15" s="7">
        <v>0</v>
      </c>
      <c r="AD15" s="7">
        <v>0</v>
      </c>
      <c r="AE15" s="7">
        <v>0</v>
      </c>
    </row>
    <row r="16" spans="1:31" x14ac:dyDescent="0.25">
      <c r="A16" t="s">
        <v>320</v>
      </c>
      <c r="B16" t="s">
        <v>337</v>
      </c>
      <c r="C16">
        <v>0</v>
      </c>
      <c r="D16">
        <v>0</v>
      </c>
      <c r="E16">
        <v>0</v>
      </c>
      <c r="F16">
        <v>0</v>
      </c>
      <c r="G16">
        <v>0</v>
      </c>
      <c r="AA16" s="9" t="s">
        <v>329</v>
      </c>
      <c r="AB16" s="7">
        <v>0</v>
      </c>
      <c r="AC16" s="7">
        <v>1</v>
      </c>
      <c r="AD16" s="7">
        <v>0</v>
      </c>
      <c r="AE16" s="7">
        <v>1</v>
      </c>
    </row>
    <row r="17" spans="1:31" x14ac:dyDescent="0.25">
      <c r="A17" t="s">
        <v>320</v>
      </c>
      <c r="B17" t="s">
        <v>339</v>
      </c>
      <c r="C17">
        <v>0</v>
      </c>
      <c r="D17">
        <v>0</v>
      </c>
      <c r="E17">
        <v>0</v>
      </c>
      <c r="F17">
        <v>0</v>
      </c>
      <c r="G17">
        <v>0</v>
      </c>
      <c r="AA17" s="9" t="s">
        <v>336</v>
      </c>
      <c r="AB17" s="7">
        <v>0</v>
      </c>
      <c r="AC17" s="7">
        <v>0</v>
      </c>
      <c r="AD17" s="7">
        <v>0</v>
      </c>
      <c r="AE17" s="7">
        <v>0</v>
      </c>
    </row>
    <row r="18" spans="1:31" x14ac:dyDescent="0.25">
      <c r="A18" t="s">
        <v>320</v>
      </c>
      <c r="B18" t="s">
        <v>326</v>
      </c>
      <c r="C18">
        <v>2</v>
      </c>
      <c r="D18">
        <v>1</v>
      </c>
      <c r="E18">
        <v>0</v>
      </c>
      <c r="F18">
        <v>0</v>
      </c>
      <c r="G18">
        <v>0</v>
      </c>
      <c r="AA18" s="9" t="s">
        <v>332</v>
      </c>
      <c r="AB18" s="7">
        <v>0</v>
      </c>
      <c r="AC18" s="7">
        <v>1</v>
      </c>
      <c r="AD18" s="7">
        <v>0</v>
      </c>
      <c r="AE18" s="7">
        <v>0</v>
      </c>
    </row>
    <row r="19" spans="1:31" x14ac:dyDescent="0.25">
      <c r="A19" t="s">
        <v>320</v>
      </c>
      <c r="B19" t="s">
        <v>322</v>
      </c>
      <c r="C19">
        <v>26</v>
      </c>
      <c r="D19">
        <v>26</v>
      </c>
      <c r="E19">
        <v>0</v>
      </c>
      <c r="F19">
        <v>4</v>
      </c>
      <c r="G19">
        <v>1</v>
      </c>
      <c r="AA19" s="9" t="s">
        <v>334</v>
      </c>
      <c r="AB19" s="7">
        <v>0</v>
      </c>
      <c r="AC19" s="7">
        <v>0</v>
      </c>
      <c r="AD19" s="7">
        <v>0</v>
      </c>
      <c r="AE19" s="7">
        <v>0</v>
      </c>
    </row>
    <row r="20" spans="1:31" x14ac:dyDescent="0.25">
      <c r="AA20" s="9" t="s">
        <v>86</v>
      </c>
      <c r="AB20" s="7">
        <v>53</v>
      </c>
      <c r="AC20" s="7">
        <v>38</v>
      </c>
      <c r="AD20" s="7">
        <v>6</v>
      </c>
      <c r="AE20" s="7">
        <v>2</v>
      </c>
    </row>
  </sheetData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6"/>
  <sheetViews>
    <sheetView workbookViewId="0">
      <selection activeCell="R23" sqref="R23"/>
    </sheetView>
  </sheetViews>
  <sheetFormatPr defaultRowHeight="15" x14ac:dyDescent="0.25"/>
  <cols>
    <col min="1" max="1" width="27.140625" customWidth="1"/>
    <col min="2" max="2" width="18.7109375" customWidth="1"/>
    <col min="3" max="3" width="15.28515625" customWidth="1"/>
    <col min="15" max="15" width="18.28515625" bestFit="1" customWidth="1"/>
    <col min="16" max="16" width="7.85546875" bestFit="1" customWidth="1"/>
  </cols>
  <sheetData>
    <row r="1" spans="1:16" x14ac:dyDescent="0.25">
      <c r="A1" t="s">
        <v>1</v>
      </c>
      <c r="B1" t="s">
        <v>32</v>
      </c>
      <c r="C1" t="s">
        <v>33</v>
      </c>
      <c r="O1" s="8" t="s">
        <v>106</v>
      </c>
      <c r="P1" t="s">
        <v>105</v>
      </c>
    </row>
    <row r="2" spans="1:16" x14ac:dyDescent="0.25">
      <c r="A2" t="s">
        <v>320</v>
      </c>
      <c r="B2" t="s">
        <v>427</v>
      </c>
      <c r="C2">
        <v>54</v>
      </c>
      <c r="O2" s="9" t="s">
        <v>430</v>
      </c>
      <c r="P2" s="7">
        <v>2</v>
      </c>
    </row>
    <row r="3" spans="1:16" x14ac:dyDescent="0.25">
      <c r="A3" t="s">
        <v>320</v>
      </c>
      <c r="B3" t="s">
        <v>428</v>
      </c>
      <c r="C3">
        <v>37</v>
      </c>
      <c r="O3" s="9" t="s">
        <v>429</v>
      </c>
      <c r="P3" s="7">
        <v>7</v>
      </c>
    </row>
    <row r="4" spans="1:16" x14ac:dyDescent="0.25">
      <c r="A4" t="s">
        <v>320</v>
      </c>
      <c r="B4" t="s">
        <v>429</v>
      </c>
      <c r="C4">
        <v>7</v>
      </c>
      <c r="O4" s="9" t="s">
        <v>428</v>
      </c>
      <c r="P4" s="7">
        <v>37</v>
      </c>
    </row>
    <row r="5" spans="1:16" x14ac:dyDescent="0.25">
      <c r="A5" t="s">
        <v>320</v>
      </c>
      <c r="B5" t="s">
        <v>430</v>
      </c>
      <c r="C5">
        <v>2</v>
      </c>
      <c r="O5" s="9" t="s">
        <v>427</v>
      </c>
      <c r="P5" s="7">
        <v>54</v>
      </c>
    </row>
    <row r="6" spans="1:16" x14ac:dyDescent="0.25">
      <c r="O6" s="9" t="s">
        <v>86</v>
      </c>
      <c r="P6" s="7">
        <v>100</v>
      </c>
    </row>
  </sheetData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T9"/>
  <sheetViews>
    <sheetView workbookViewId="0">
      <selection activeCell="Q17" sqref="Q17"/>
    </sheetView>
  </sheetViews>
  <sheetFormatPr defaultRowHeight="15" x14ac:dyDescent="0.25"/>
  <cols>
    <col min="2" max="2" width="16.85546875" customWidth="1"/>
    <col min="12" max="12" width="17.85546875" customWidth="1"/>
    <col min="13" max="13" width="12.140625" customWidth="1"/>
    <col min="14" max="14" width="20.85546875" customWidth="1"/>
    <col min="18" max="18" width="21.7109375" bestFit="1" customWidth="1"/>
    <col min="19" max="20" width="12" bestFit="1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274</v>
      </c>
      <c r="C2">
        <v>2.6315789473684212</v>
      </c>
      <c r="D2">
        <v>25</v>
      </c>
      <c r="E2">
        <v>8.6005061215984817</v>
      </c>
      <c r="F2">
        <v>1.3951863254895283</v>
      </c>
      <c r="G2">
        <v>326.8192326207423</v>
      </c>
      <c r="H2">
        <v>5.4611479643436898</v>
      </c>
      <c r="I2">
        <v>-0.19799006960685039</v>
      </c>
      <c r="J2">
        <v>4.0384629241435119</v>
      </c>
      <c r="K2">
        <v>1.2246949705933279</v>
      </c>
      <c r="L2">
        <v>38</v>
      </c>
      <c r="M2">
        <v>38</v>
      </c>
      <c r="N2" s="19">
        <v>53.017080368602088</v>
      </c>
      <c r="O2">
        <f>J2-C2</f>
        <v>1.4068839767750907</v>
      </c>
      <c r="P2">
        <f>H2-C2</f>
        <v>2.8295690169752685</v>
      </c>
      <c r="R2" s="9" t="s">
        <v>274</v>
      </c>
      <c r="S2" s="7">
        <v>2.1818181818181817</v>
      </c>
      <c r="T2" s="7">
        <v>2.1818181818181817</v>
      </c>
    </row>
    <row r="3" spans="1:20" x14ac:dyDescent="0.25">
      <c r="A3" t="s">
        <v>320</v>
      </c>
      <c r="B3" t="s">
        <v>275</v>
      </c>
      <c r="C3">
        <v>10</v>
      </c>
      <c r="D3">
        <v>20</v>
      </c>
      <c r="E3">
        <v>12.080808993852438</v>
      </c>
      <c r="F3">
        <v>1.9597660033920399</v>
      </c>
      <c r="G3">
        <v>120.80808993852439</v>
      </c>
      <c r="H3">
        <v>13.974589674804816</v>
      </c>
      <c r="I3">
        <v>6.0254103251951836</v>
      </c>
      <c r="J3">
        <v>11.976197256257803</v>
      </c>
      <c r="K3">
        <v>8.0238027437421966</v>
      </c>
      <c r="L3">
        <v>38</v>
      </c>
      <c r="M3">
        <v>38</v>
      </c>
      <c r="N3" s="19">
        <v>19.597660033920398</v>
      </c>
      <c r="O3">
        <f t="shared" ref="O3:O9" si="0">J3-C3</f>
        <v>1.9761972562578034</v>
      </c>
      <c r="P3">
        <f t="shared" ref="P3:P9" si="1">H3-C3</f>
        <v>3.9745896748048164</v>
      </c>
      <c r="R3" s="9" t="s">
        <v>275</v>
      </c>
      <c r="S3" s="7">
        <v>4</v>
      </c>
      <c r="T3" s="7">
        <v>4</v>
      </c>
    </row>
    <row r="4" spans="1:20" x14ac:dyDescent="0.25">
      <c r="A4" t="s">
        <v>320</v>
      </c>
      <c r="B4" t="s">
        <v>276</v>
      </c>
      <c r="C4">
        <v>78.684210526315795</v>
      </c>
      <c r="D4">
        <v>80</v>
      </c>
      <c r="E4">
        <v>43.319744741803611</v>
      </c>
      <c r="F4">
        <v>7.0273905550372602</v>
      </c>
      <c r="G4">
        <v>55.055193986238706</v>
      </c>
      <c r="H4">
        <v>92.936419153533535</v>
      </c>
      <c r="I4">
        <v>64.432001899098054</v>
      </c>
      <c r="J4">
        <v>85.770520784519903</v>
      </c>
      <c r="K4">
        <v>71.597900268111687</v>
      </c>
      <c r="L4">
        <v>38</v>
      </c>
      <c r="M4">
        <v>38</v>
      </c>
      <c r="N4" s="18">
        <v>8.9311318090774545</v>
      </c>
      <c r="O4">
        <f t="shared" si="0"/>
        <v>7.086310258204108</v>
      </c>
      <c r="P4">
        <f t="shared" si="1"/>
        <v>14.25220862721774</v>
      </c>
      <c r="R4" s="9" t="s">
        <v>276</v>
      </c>
      <c r="S4" s="7">
        <v>37.454545454545453</v>
      </c>
      <c r="T4" s="7">
        <v>37.454545454545453</v>
      </c>
    </row>
    <row r="5" spans="1:20" x14ac:dyDescent="0.25">
      <c r="A5" t="s">
        <v>320</v>
      </c>
      <c r="B5" t="s">
        <v>277</v>
      </c>
      <c r="C5">
        <v>54.736842105263158</v>
      </c>
      <c r="D5">
        <v>60</v>
      </c>
      <c r="E5">
        <v>33.428976110737118</v>
      </c>
      <c r="F5">
        <v>5.4228960116300868</v>
      </c>
      <c r="G5">
        <v>61.072167894615895</v>
      </c>
      <c r="H5">
        <v>65.734984974390983</v>
      </c>
      <c r="I5">
        <v>43.738699236135417</v>
      </c>
      <c r="J5">
        <v>60.205205267296776</v>
      </c>
      <c r="K5">
        <v>49.268478943229624</v>
      </c>
      <c r="L5">
        <v>38</v>
      </c>
      <c r="M5">
        <v>38</v>
      </c>
      <c r="N5" s="18">
        <v>9.9072138674011203</v>
      </c>
      <c r="O5">
        <f t="shared" si="0"/>
        <v>5.4683631620336186</v>
      </c>
      <c r="P5">
        <f t="shared" si="1"/>
        <v>10.998142869127825</v>
      </c>
      <c r="R5" s="9" t="s">
        <v>277</v>
      </c>
      <c r="S5" s="7">
        <v>22.363636363636363</v>
      </c>
      <c r="T5" s="7">
        <v>22.363636363636363</v>
      </c>
    </row>
    <row r="6" spans="1:20" x14ac:dyDescent="0.25">
      <c r="A6" t="s">
        <v>320</v>
      </c>
      <c r="B6" t="s">
        <v>278</v>
      </c>
      <c r="C6">
        <v>6.8780283247342657</v>
      </c>
      <c r="D6">
        <v>58.560787172812255</v>
      </c>
      <c r="E6">
        <v>23.974101395754687</v>
      </c>
      <c r="F6">
        <v>3.8891127987523211</v>
      </c>
      <c r="G6">
        <v>348.56066686350744</v>
      </c>
      <c r="H6">
        <v>14.765514661020152</v>
      </c>
      <c r="I6">
        <v>-1.0094580115516107</v>
      </c>
      <c r="J6">
        <v>10.799748585657689</v>
      </c>
      <c r="K6">
        <v>2.9563080638108512</v>
      </c>
      <c r="L6">
        <v>38</v>
      </c>
      <c r="M6">
        <v>38</v>
      </c>
      <c r="N6" s="19">
        <v>56.544006728884476</v>
      </c>
      <c r="O6">
        <f t="shared" si="0"/>
        <v>3.921720260923423</v>
      </c>
      <c r="P6">
        <f t="shared" si="1"/>
        <v>7.8874863362858862</v>
      </c>
      <c r="R6" s="9" t="s">
        <v>278</v>
      </c>
      <c r="S6" s="7">
        <v>6.2294033701311182</v>
      </c>
      <c r="T6" s="7">
        <v>6.2294033701311182</v>
      </c>
    </row>
    <row r="7" spans="1:20" x14ac:dyDescent="0.25">
      <c r="A7" t="s">
        <v>320</v>
      </c>
      <c r="B7" t="s">
        <v>279</v>
      </c>
      <c r="C7">
        <v>26.788745099239872</v>
      </c>
      <c r="D7">
        <v>48.961487938506536</v>
      </c>
      <c r="E7">
        <v>34.675858821706399</v>
      </c>
      <c r="F7">
        <v>5.6251670969868997</v>
      </c>
      <c r="G7">
        <v>129.44189320271789</v>
      </c>
      <c r="H7">
        <v>38.197112743151649</v>
      </c>
      <c r="I7">
        <v>15.380377455328151</v>
      </c>
      <c r="J7">
        <v>32.461075246725088</v>
      </c>
      <c r="K7">
        <v>21.116414951754713</v>
      </c>
      <c r="L7">
        <v>38</v>
      </c>
      <c r="M7">
        <v>38</v>
      </c>
      <c r="N7" s="19">
        <v>20.99824786920129</v>
      </c>
      <c r="O7">
        <f t="shared" si="0"/>
        <v>5.6723301474852157</v>
      </c>
      <c r="P7">
        <f t="shared" si="1"/>
        <v>11.408367643911777</v>
      </c>
      <c r="R7" s="9" t="s">
        <v>279</v>
      </c>
      <c r="S7" s="7">
        <v>14.017372502086095</v>
      </c>
      <c r="T7" s="7">
        <v>14.017372502086095</v>
      </c>
    </row>
    <row r="8" spans="1:20" x14ac:dyDescent="0.25">
      <c r="A8" t="s">
        <v>320</v>
      </c>
      <c r="B8" t="s">
        <v>280</v>
      </c>
      <c r="C8">
        <v>72.499321697559267</v>
      </c>
      <c r="D8">
        <v>74.570171345934838</v>
      </c>
      <c r="E8">
        <v>45.030281706771035</v>
      </c>
      <c r="F8">
        <v>7.3048762923909782</v>
      </c>
      <c r="G8">
        <v>62.111314495632044</v>
      </c>
      <c r="H8">
        <v>87.31429748406174</v>
      </c>
      <c r="I8">
        <v>57.684345911056852</v>
      </c>
      <c r="J8">
        <v>79.865444214910639</v>
      </c>
      <c r="K8">
        <v>65.133199180207953</v>
      </c>
      <c r="L8">
        <v>38</v>
      </c>
      <c r="M8">
        <v>38</v>
      </c>
      <c r="N8" s="18">
        <v>10.075785705781163</v>
      </c>
      <c r="O8">
        <f t="shared" si="0"/>
        <v>7.3661225173513714</v>
      </c>
      <c r="P8">
        <f t="shared" si="1"/>
        <v>14.814975786502472</v>
      </c>
      <c r="R8" s="9" t="s">
        <v>280</v>
      </c>
      <c r="S8" s="7">
        <v>52.53717445639532</v>
      </c>
      <c r="T8" s="7">
        <v>52.53717445639532</v>
      </c>
    </row>
    <row r="9" spans="1:20" x14ac:dyDescent="0.25">
      <c r="A9" t="s">
        <v>320</v>
      </c>
      <c r="B9" t="s">
        <v>281</v>
      </c>
      <c r="C9">
        <v>71.608701867075638</v>
      </c>
      <c r="D9">
        <v>57.114321477748845</v>
      </c>
      <c r="E9">
        <v>65.938574238203387</v>
      </c>
      <c r="F9">
        <v>10.696649220257644</v>
      </c>
      <c r="G9">
        <v>92.081789669365207</v>
      </c>
      <c r="H9">
        <v>93.302511981272332</v>
      </c>
      <c r="I9">
        <v>49.914891752878859</v>
      </c>
      <c r="J9">
        <v>82.395034931144323</v>
      </c>
      <c r="K9">
        <v>60.82236880300686</v>
      </c>
      <c r="L9">
        <v>38</v>
      </c>
      <c r="M9">
        <v>38</v>
      </c>
      <c r="N9" s="19">
        <v>14.937638780428394</v>
      </c>
      <c r="O9">
        <f t="shared" si="0"/>
        <v>10.786333064068685</v>
      </c>
      <c r="P9">
        <f t="shared" si="1"/>
        <v>21.693810114196694</v>
      </c>
      <c r="R9" s="9" t="s">
        <v>281</v>
      </c>
      <c r="S9" s="7">
        <v>46.92170997470555</v>
      </c>
      <c r="T9" s="7">
        <v>46.92170997470555</v>
      </c>
    </row>
  </sheetData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8"/>
  <sheetViews>
    <sheetView topLeftCell="D1" workbookViewId="0">
      <selection activeCell="G24" sqref="G24"/>
    </sheetView>
  </sheetViews>
  <sheetFormatPr defaultRowHeight="15" x14ac:dyDescent="0.25"/>
  <cols>
    <col min="1" max="1" width="20.5703125" customWidth="1"/>
    <col min="2" max="2" width="34.5703125" customWidth="1"/>
    <col min="3" max="3" width="11.42578125" customWidth="1"/>
    <col min="4" max="4" width="8.140625" customWidth="1"/>
    <col min="5" max="5" width="11.42578125" customWidth="1"/>
    <col min="6" max="6" width="11" customWidth="1"/>
    <col min="9" max="9" width="15.42578125" customWidth="1"/>
    <col min="10" max="10" width="10" bestFit="1" customWidth="1"/>
    <col min="11" max="11" width="6.42578125" bestFit="1" customWidth="1"/>
    <col min="12" max="12" width="10.28515625" bestFit="1" customWidth="1"/>
    <col min="13" max="13" width="10.7109375" bestFit="1" customWidth="1"/>
    <col min="14" max="14" width="10.140625" bestFit="1" customWidth="1"/>
  </cols>
  <sheetData>
    <row r="1" spans="1:13" x14ac:dyDescent="0.25">
      <c r="A1" t="s">
        <v>1</v>
      </c>
      <c r="B1" t="s">
        <v>70</v>
      </c>
      <c r="C1" t="s">
        <v>15</v>
      </c>
      <c r="D1" t="s">
        <v>16</v>
      </c>
      <c r="E1" t="s">
        <v>17</v>
      </c>
      <c r="F1" t="s">
        <v>18</v>
      </c>
      <c r="I1" s="8" t="s">
        <v>109</v>
      </c>
      <c r="J1" t="s">
        <v>119</v>
      </c>
      <c r="K1" t="s">
        <v>120</v>
      </c>
      <c r="L1" t="s">
        <v>121</v>
      </c>
      <c r="M1" t="s">
        <v>122</v>
      </c>
    </row>
    <row r="2" spans="1:13" x14ac:dyDescent="0.25">
      <c r="A2" t="s">
        <v>320</v>
      </c>
      <c r="B2" t="s">
        <v>431</v>
      </c>
      <c r="C2">
        <v>0</v>
      </c>
      <c r="D2">
        <v>0</v>
      </c>
      <c r="E2">
        <v>6</v>
      </c>
      <c r="F2">
        <v>1</v>
      </c>
      <c r="I2" s="9" t="s">
        <v>431</v>
      </c>
      <c r="J2" s="7">
        <v>0</v>
      </c>
      <c r="K2" s="7">
        <v>0</v>
      </c>
      <c r="L2" s="7">
        <v>6</v>
      </c>
      <c r="M2" s="7">
        <v>1</v>
      </c>
    </row>
    <row r="3" spans="1:13" x14ac:dyDescent="0.25">
      <c r="A3" t="s">
        <v>320</v>
      </c>
      <c r="B3" t="s">
        <v>432</v>
      </c>
      <c r="C3">
        <v>0</v>
      </c>
      <c r="D3">
        <v>0</v>
      </c>
      <c r="E3">
        <v>0</v>
      </c>
      <c r="F3">
        <v>1</v>
      </c>
      <c r="I3" s="9" t="s">
        <v>432</v>
      </c>
      <c r="J3" s="7">
        <v>0</v>
      </c>
      <c r="K3" s="7">
        <v>0</v>
      </c>
      <c r="L3" s="7">
        <v>0</v>
      </c>
      <c r="M3" s="7">
        <v>1</v>
      </c>
    </row>
    <row r="4" spans="1:13" x14ac:dyDescent="0.25">
      <c r="A4" t="s">
        <v>320</v>
      </c>
      <c r="B4" t="s">
        <v>433</v>
      </c>
      <c r="C4">
        <v>0</v>
      </c>
      <c r="D4">
        <v>0</v>
      </c>
      <c r="E4">
        <v>3</v>
      </c>
      <c r="F4">
        <v>1</v>
      </c>
      <c r="I4" s="9" t="s">
        <v>433</v>
      </c>
      <c r="J4" s="7">
        <v>0</v>
      </c>
      <c r="K4" s="7">
        <v>0</v>
      </c>
      <c r="L4" s="7">
        <v>3</v>
      </c>
      <c r="M4" s="7">
        <v>1</v>
      </c>
    </row>
    <row r="5" spans="1:13" x14ac:dyDescent="0.25">
      <c r="A5" t="s">
        <v>320</v>
      </c>
      <c r="B5" t="s">
        <v>434</v>
      </c>
      <c r="C5">
        <v>0</v>
      </c>
      <c r="D5">
        <v>1</v>
      </c>
      <c r="E5">
        <v>0</v>
      </c>
      <c r="F5">
        <v>1</v>
      </c>
      <c r="I5" s="9" t="s">
        <v>434</v>
      </c>
      <c r="J5" s="7">
        <v>0</v>
      </c>
      <c r="K5" s="7">
        <v>1</v>
      </c>
      <c r="L5" s="7">
        <v>0</v>
      </c>
      <c r="M5" s="7">
        <v>1</v>
      </c>
    </row>
    <row r="6" spans="1:13" x14ac:dyDescent="0.25">
      <c r="A6" t="s">
        <v>320</v>
      </c>
      <c r="B6" t="s">
        <v>435</v>
      </c>
      <c r="C6">
        <v>0</v>
      </c>
      <c r="D6">
        <v>0</v>
      </c>
      <c r="E6">
        <v>2</v>
      </c>
      <c r="F6">
        <v>0</v>
      </c>
      <c r="I6" s="9" t="s">
        <v>435</v>
      </c>
      <c r="J6" s="7">
        <v>0</v>
      </c>
      <c r="K6" s="7">
        <v>0</v>
      </c>
      <c r="L6" s="7">
        <v>2</v>
      </c>
      <c r="M6" s="7">
        <v>0</v>
      </c>
    </row>
    <row r="7" spans="1:13" x14ac:dyDescent="0.25">
      <c r="A7" t="s">
        <v>320</v>
      </c>
      <c r="B7" t="s">
        <v>436</v>
      </c>
      <c r="C7">
        <v>0</v>
      </c>
      <c r="D7">
        <v>0</v>
      </c>
      <c r="E7">
        <v>1</v>
      </c>
      <c r="F7">
        <v>0</v>
      </c>
      <c r="I7" s="9" t="s">
        <v>436</v>
      </c>
      <c r="J7" s="7">
        <v>0</v>
      </c>
      <c r="K7" s="7">
        <v>0</v>
      </c>
      <c r="L7" s="7">
        <v>1</v>
      </c>
      <c r="M7" s="7">
        <v>0</v>
      </c>
    </row>
    <row r="8" spans="1:13" x14ac:dyDescent="0.25">
      <c r="I8" s="9" t="s">
        <v>187</v>
      </c>
      <c r="J8" s="7">
        <v>0</v>
      </c>
      <c r="K8" s="7">
        <v>1</v>
      </c>
      <c r="L8" s="7">
        <v>12</v>
      </c>
      <c r="M8" s="7">
        <v>4</v>
      </c>
    </row>
  </sheetData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8"/>
  <sheetViews>
    <sheetView workbookViewId="0">
      <selection activeCell="R19" sqref="R19"/>
    </sheetView>
  </sheetViews>
  <sheetFormatPr defaultRowHeight="15" x14ac:dyDescent="0.25"/>
  <cols>
    <col min="1" max="1" width="20.5703125" customWidth="1"/>
    <col min="2" max="2" width="16.7109375" customWidth="1"/>
    <col min="3" max="3" width="10.140625" bestFit="1" customWidth="1"/>
    <col min="15" max="15" width="15.42578125" customWidth="1"/>
    <col min="16" max="16" width="10.28515625" bestFit="1" customWidth="1"/>
  </cols>
  <sheetData>
    <row r="1" spans="1:16" x14ac:dyDescent="0.25">
      <c r="A1" t="s">
        <v>1</v>
      </c>
      <c r="B1" t="s">
        <v>70</v>
      </c>
      <c r="C1" t="s">
        <v>19</v>
      </c>
      <c r="O1" s="8" t="s">
        <v>109</v>
      </c>
      <c r="P1" t="s">
        <v>108</v>
      </c>
    </row>
    <row r="2" spans="1:16" x14ac:dyDescent="0.25">
      <c r="A2" t="s">
        <v>320</v>
      </c>
      <c r="B2" t="s">
        <v>431</v>
      </c>
      <c r="C2">
        <v>7</v>
      </c>
      <c r="D2">
        <v>0</v>
      </c>
      <c r="E2">
        <v>2</v>
      </c>
      <c r="F2">
        <v>0</v>
      </c>
      <c r="O2" s="9" t="s">
        <v>431</v>
      </c>
      <c r="P2" s="7">
        <v>7</v>
      </c>
    </row>
    <row r="3" spans="1:16" x14ac:dyDescent="0.25">
      <c r="A3" t="s">
        <v>320</v>
      </c>
      <c r="B3" t="s">
        <v>432</v>
      </c>
      <c r="C3">
        <v>1</v>
      </c>
      <c r="D3">
        <v>0</v>
      </c>
      <c r="E3">
        <v>2</v>
      </c>
      <c r="F3">
        <v>0</v>
      </c>
      <c r="O3" s="9" t="s">
        <v>432</v>
      </c>
      <c r="P3" s="7">
        <v>1</v>
      </c>
    </row>
    <row r="4" spans="1:16" x14ac:dyDescent="0.25">
      <c r="A4" t="s">
        <v>320</v>
      </c>
      <c r="B4" t="s">
        <v>433</v>
      </c>
      <c r="C4">
        <v>4</v>
      </c>
      <c r="D4">
        <v>0</v>
      </c>
      <c r="E4">
        <v>1</v>
      </c>
      <c r="F4">
        <v>0</v>
      </c>
      <c r="O4" s="9" t="s">
        <v>433</v>
      </c>
      <c r="P4" s="7">
        <v>4</v>
      </c>
    </row>
    <row r="5" spans="1:16" x14ac:dyDescent="0.25">
      <c r="A5" t="s">
        <v>320</v>
      </c>
      <c r="B5" t="s">
        <v>434</v>
      </c>
      <c r="C5">
        <v>2</v>
      </c>
      <c r="O5" s="9" t="s">
        <v>434</v>
      </c>
      <c r="P5" s="7">
        <v>2</v>
      </c>
    </row>
    <row r="6" spans="1:16" x14ac:dyDescent="0.25">
      <c r="A6" t="s">
        <v>320</v>
      </c>
      <c r="B6" t="s">
        <v>435</v>
      </c>
      <c r="C6">
        <v>2</v>
      </c>
      <c r="O6" s="9" t="s">
        <v>435</v>
      </c>
      <c r="P6" s="7">
        <v>2</v>
      </c>
    </row>
    <row r="7" spans="1:16" x14ac:dyDescent="0.25">
      <c r="A7" t="s">
        <v>320</v>
      </c>
      <c r="B7" t="s">
        <v>436</v>
      </c>
      <c r="C7">
        <v>1</v>
      </c>
      <c r="O7" s="9" t="s">
        <v>436</v>
      </c>
      <c r="P7" s="7">
        <v>1</v>
      </c>
    </row>
    <row r="8" spans="1:16" x14ac:dyDescent="0.25">
      <c r="O8" s="9" t="s">
        <v>86</v>
      </c>
      <c r="P8" s="7">
        <v>17</v>
      </c>
    </row>
  </sheetData>
  <sortState ref="A2:C8">
    <sortCondition ref="C1"/>
  </sortState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R6"/>
  <sheetViews>
    <sheetView zoomScale="90" zoomScaleNormal="90" workbookViewId="0">
      <selection activeCell="S24" sqref="S24"/>
    </sheetView>
  </sheetViews>
  <sheetFormatPr defaultRowHeight="15" x14ac:dyDescent="0.25"/>
  <cols>
    <col min="1" max="1" width="20.5703125" customWidth="1"/>
    <col min="2" max="2" width="23" customWidth="1"/>
    <col min="3" max="3" width="10.140625" bestFit="1" customWidth="1"/>
    <col min="17" max="17" width="33.42578125" bestFit="1" customWidth="1"/>
    <col min="18" max="18" width="10.28515625" bestFit="1" customWidth="1"/>
  </cols>
  <sheetData>
    <row r="1" spans="1:18" x14ac:dyDescent="0.25">
      <c r="A1" t="s">
        <v>1</v>
      </c>
      <c r="B1" t="s">
        <v>34</v>
      </c>
      <c r="C1" t="s">
        <v>19</v>
      </c>
      <c r="Q1" s="8" t="s">
        <v>107</v>
      </c>
      <c r="R1" t="s">
        <v>108</v>
      </c>
    </row>
    <row r="2" spans="1:18" x14ac:dyDescent="0.25">
      <c r="A2" t="s">
        <v>320</v>
      </c>
      <c r="B2" t="s">
        <v>437</v>
      </c>
      <c r="C2">
        <v>18</v>
      </c>
      <c r="Q2" s="9" t="s">
        <v>437</v>
      </c>
      <c r="R2" s="7">
        <v>18</v>
      </c>
    </row>
    <row r="3" spans="1:18" x14ac:dyDescent="0.25">
      <c r="A3" t="s">
        <v>320</v>
      </c>
      <c r="B3" t="s">
        <v>438</v>
      </c>
      <c r="C3">
        <v>11</v>
      </c>
      <c r="Q3" s="9" t="s">
        <v>438</v>
      </c>
      <c r="R3" s="7">
        <v>11</v>
      </c>
    </row>
    <row r="4" spans="1:18" x14ac:dyDescent="0.25">
      <c r="A4" t="s">
        <v>320</v>
      </c>
      <c r="B4" t="s">
        <v>439</v>
      </c>
      <c r="C4">
        <v>7</v>
      </c>
      <c r="Q4" s="9" t="s">
        <v>439</v>
      </c>
      <c r="R4" s="7">
        <v>7</v>
      </c>
    </row>
    <row r="5" spans="1:18" x14ac:dyDescent="0.25">
      <c r="A5" t="s">
        <v>320</v>
      </c>
      <c r="B5" t="s">
        <v>440</v>
      </c>
      <c r="C5">
        <v>2</v>
      </c>
      <c r="Q5" s="9" t="s">
        <v>440</v>
      </c>
      <c r="R5" s="7">
        <v>2</v>
      </c>
    </row>
    <row r="6" spans="1:18" x14ac:dyDescent="0.25">
      <c r="Q6" s="9" t="s">
        <v>86</v>
      </c>
      <c r="R6" s="7">
        <v>38</v>
      </c>
    </row>
  </sheetData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9"/>
  <sheetViews>
    <sheetView workbookViewId="0">
      <selection activeCell="R19" sqref="R19"/>
    </sheetView>
  </sheetViews>
  <sheetFormatPr defaultRowHeight="15" x14ac:dyDescent="0.25"/>
  <cols>
    <col min="1" max="1" width="27.85546875" bestFit="1" customWidth="1"/>
    <col min="2" max="2" width="11.42578125" customWidth="1"/>
    <col min="3" max="3" width="10.140625" bestFit="1" customWidth="1"/>
    <col min="13" max="13" width="31.5703125" bestFit="1" customWidth="1"/>
    <col min="14" max="14" width="10.28515625" bestFit="1" customWidth="1"/>
  </cols>
  <sheetData>
    <row r="1" spans="1:14" x14ac:dyDescent="0.25">
      <c r="A1" t="s">
        <v>1</v>
      </c>
      <c r="B1" t="s">
        <v>54</v>
      </c>
      <c r="C1" t="s">
        <v>19</v>
      </c>
      <c r="M1" s="8" t="s">
        <v>54</v>
      </c>
      <c r="N1" t="s">
        <v>108</v>
      </c>
    </row>
    <row r="2" spans="1:14" x14ac:dyDescent="0.25">
      <c r="A2" t="s">
        <v>320</v>
      </c>
      <c r="B2" t="s">
        <v>441</v>
      </c>
      <c r="C2">
        <v>21</v>
      </c>
      <c r="M2" s="9" t="s">
        <v>441</v>
      </c>
      <c r="N2" s="7">
        <v>21</v>
      </c>
    </row>
    <row r="3" spans="1:14" x14ac:dyDescent="0.25">
      <c r="A3" t="s">
        <v>320</v>
      </c>
      <c r="B3" t="s">
        <v>442</v>
      </c>
      <c r="C3">
        <v>5</v>
      </c>
      <c r="M3" s="9" t="s">
        <v>442</v>
      </c>
      <c r="N3" s="7">
        <v>5</v>
      </c>
    </row>
    <row r="4" spans="1:14" x14ac:dyDescent="0.25">
      <c r="A4" t="s">
        <v>320</v>
      </c>
      <c r="B4" t="s">
        <v>443</v>
      </c>
      <c r="C4">
        <v>1</v>
      </c>
      <c r="M4" s="9" t="s">
        <v>443</v>
      </c>
      <c r="N4" s="7">
        <v>1</v>
      </c>
    </row>
    <row r="5" spans="1:14" x14ac:dyDescent="0.25">
      <c r="A5" t="s">
        <v>320</v>
      </c>
      <c r="B5" t="s">
        <v>444</v>
      </c>
      <c r="C5">
        <v>2</v>
      </c>
      <c r="M5" s="9" t="s">
        <v>444</v>
      </c>
      <c r="N5" s="7">
        <v>2</v>
      </c>
    </row>
    <row r="6" spans="1:14" x14ac:dyDescent="0.25">
      <c r="A6" t="s">
        <v>320</v>
      </c>
      <c r="B6" t="s">
        <v>445</v>
      </c>
      <c r="C6">
        <v>5</v>
      </c>
      <c r="M6" s="9" t="s">
        <v>445</v>
      </c>
      <c r="N6" s="7">
        <v>5</v>
      </c>
    </row>
    <row r="7" spans="1:14" x14ac:dyDescent="0.25">
      <c r="A7" t="s">
        <v>320</v>
      </c>
      <c r="B7" t="s">
        <v>446</v>
      </c>
      <c r="C7">
        <v>1</v>
      </c>
      <c r="M7" s="9" t="s">
        <v>446</v>
      </c>
      <c r="N7" s="7">
        <v>1</v>
      </c>
    </row>
    <row r="8" spans="1:14" x14ac:dyDescent="0.25">
      <c r="A8" t="s">
        <v>320</v>
      </c>
      <c r="B8" t="s">
        <v>447</v>
      </c>
      <c r="C8">
        <v>3</v>
      </c>
      <c r="M8" s="9" t="s">
        <v>447</v>
      </c>
      <c r="N8" s="7">
        <v>3</v>
      </c>
    </row>
    <row r="9" spans="1:14" x14ac:dyDescent="0.25">
      <c r="M9" s="9" t="s">
        <v>86</v>
      </c>
      <c r="N9" s="7">
        <v>38</v>
      </c>
    </row>
  </sheetData>
  <pageMargins left="0.7" right="0.7" top="0.75" bottom="0.75" header="0.3" footer="0.3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22"/>
  <sheetViews>
    <sheetView topLeftCell="F4" zoomScaleNormal="100" workbookViewId="0">
      <selection activeCell="J18" sqref="J18"/>
    </sheetView>
  </sheetViews>
  <sheetFormatPr defaultRowHeight="15" x14ac:dyDescent="0.25"/>
  <cols>
    <col min="1" max="1" width="18.140625" customWidth="1"/>
    <col min="2" max="2" width="15.140625" customWidth="1"/>
    <col min="3" max="3" width="22.28515625" customWidth="1"/>
    <col min="4" max="4" width="21.42578125" bestFit="1" customWidth="1"/>
    <col min="5" max="5" width="17.28515625" bestFit="1" customWidth="1"/>
    <col min="6" max="6" width="18.85546875" bestFit="1" customWidth="1"/>
    <col min="7" max="7" width="21" bestFit="1" customWidth="1"/>
    <col min="8" max="8" width="22.42578125" bestFit="1" customWidth="1"/>
    <col min="9" max="9" width="33.140625" bestFit="1" customWidth="1"/>
    <col min="10" max="10" width="34.5703125" bestFit="1" customWidth="1"/>
    <col min="11" max="11" width="8.5703125" customWidth="1"/>
    <col min="12" max="12" width="15.85546875" style="1" customWidth="1"/>
    <col min="13" max="13" width="16.140625" style="1" customWidth="1"/>
    <col min="14" max="14" width="17.28515625" customWidth="1"/>
  </cols>
  <sheetData>
    <row r="1" spans="1:14" x14ac:dyDescent="0.25">
      <c r="A1" t="s">
        <v>1</v>
      </c>
      <c r="B1" t="s">
        <v>0</v>
      </c>
      <c r="C1" t="s">
        <v>206</v>
      </c>
      <c r="D1" t="s">
        <v>207</v>
      </c>
      <c r="E1" t="s">
        <v>168</v>
      </c>
      <c r="F1" t="s">
        <v>169</v>
      </c>
      <c r="G1" t="s">
        <v>167</v>
      </c>
      <c r="H1" t="s">
        <v>170</v>
      </c>
      <c r="I1" t="s">
        <v>171</v>
      </c>
      <c r="J1" t="s">
        <v>172</v>
      </c>
      <c r="L1" s="8" t="s">
        <v>193</v>
      </c>
      <c r="M1" t="s">
        <v>212</v>
      </c>
      <c r="N1" t="s">
        <v>213</v>
      </c>
    </row>
    <row r="2" spans="1:14" x14ac:dyDescent="0.25">
      <c r="A2" t="s">
        <v>320</v>
      </c>
      <c r="B2" t="s">
        <v>336</v>
      </c>
      <c r="C2">
        <v>0</v>
      </c>
      <c r="D2">
        <v>0</v>
      </c>
      <c r="E2">
        <v>3.01365724696162E-2</v>
      </c>
      <c r="F2">
        <v>0</v>
      </c>
      <c r="G2">
        <v>0.11821181040888699</v>
      </c>
      <c r="H2">
        <v>0</v>
      </c>
      <c r="I2">
        <v>3.01365724696162E-2</v>
      </c>
      <c r="J2">
        <v>0</v>
      </c>
      <c r="L2" s="9" t="s">
        <v>334</v>
      </c>
      <c r="M2" s="7">
        <v>1.9372197503633001E-2</v>
      </c>
      <c r="N2" s="7">
        <v>0</v>
      </c>
    </row>
    <row r="3" spans="1:14" x14ac:dyDescent="0.25">
      <c r="A3" t="s">
        <v>320</v>
      </c>
      <c r="B3" t="s">
        <v>334</v>
      </c>
      <c r="C3">
        <v>1.9372197503633001E-2</v>
      </c>
      <c r="D3">
        <v>0</v>
      </c>
      <c r="E3">
        <v>6.3438785532941799E-2</v>
      </c>
      <c r="F3">
        <v>0</v>
      </c>
      <c r="G3">
        <v>6.9042751024132404E-2</v>
      </c>
      <c r="H3">
        <v>0.15862609567490299</v>
      </c>
      <c r="I3">
        <v>0.10218318054020781</v>
      </c>
      <c r="J3">
        <v>0</v>
      </c>
      <c r="L3" s="9" t="s">
        <v>328</v>
      </c>
      <c r="M3" s="7">
        <v>8.7202759127103804E-2</v>
      </c>
      <c r="N3" s="7">
        <v>0</v>
      </c>
    </row>
    <row r="4" spans="1:14" x14ac:dyDescent="0.25">
      <c r="A4" t="s">
        <v>320</v>
      </c>
      <c r="B4" t="s">
        <v>328</v>
      </c>
      <c r="C4">
        <v>8.7202759127103804E-2</v>
      </c>
      <c r="D4">
        <v>0</v>
      </c>
      <c r="E4">
        <v>0.37727792158251</v>
      </c>
      <c r="F4">
        <v>0</v>
      </c>
      <c r="G4">
        <v>1.76754643055267</v>
      </c>
      <c r="H4">
        <v>0.274902656345415</v>
      </c>
      <c r="I4">
        <v>0.55168343983671764</v>
      </c>
      <c r="J4">
        <v>0</v>
      </c>
      <c r="L4" s="9" t="s">
        <v>338</v>
      </c>
      <c r="M4" s="7">
        <v>3.4377660255668102E-2</v>
      </c>
      <c r="N4" s="7">
        <v>0</v>
      </c>
    </row>
    <row r="5" spans="1:14" x14ac:dyDescent="0.25">
      <c r="A5" t="s">
        <v>320</v>
      </c>
      <c r="B5" t="s">
        <v>338</v>
      </c>
      <c r="C5">
        <v>3.4377660255668102E-2</v>
      </c>
      <c r="D5">
        <v>0</v>
      </c>
      <c r="E5">
        <v>9.5072993823714005E-3</v>
      </c>
      <c r="F5">
        <v>0</v>
      </c>
      <c r="G5">
        <v>0</v>
      </c>
      <c r="H5">
        <v>0</v>
      </c>
      <c r="I5">
        <v>7.82626198937076E-2</v>
      </c>
      <c r="J5">
        <v>0</v>
      </c>
      <c r="L5" s="9" t="s">
        <v>330</v>
      </c>
      <c r="M5" s="7">
        <v>2.71741038583454E-2</v>
      </c>
      <c r="N5" s="7">
        <v>0</v>
      </c>
    </row>
    <row r="6" spans="1:14" x14ac:dyDescent="0.25">
      <c r="A6" t="s">
        <v>320</v>
      </c>
      <c r="B6" t="s">
        <v>330</v>
      </c>
      <c r="C6">
        <v>2.71741038583454E-2</v>
      </c>
      <c r="D6">
        <v>0</v>
      </c>
      <c r="E6">
        <v>0.183723647097076</v>
      </c>
      <c r="F6">
        <v>0</v>
      </c>
      <c r="G6">
        <v>0.68221191654915403</v>
      </c>
      <c r="H6">
        <v>0</v>
      </c>
      <c r="I6">
        <v>0.2380718548137668</v>
      </c>
      <c r="J6">
        <v>0</v>
      </c>
      <c r="L6" s="9" t="s">
        <v>335</v>
      </c>
      <c r="M6" s="7">
        <v>1.90394303265412E-2</v>
      </c>
      <c r="N6" s="7">
        <v>0</v>
      </c>
    </row>
    <row r="7" spans="1:14" x14ac:dyDescent="0.25">
      <c r="A7" t="s">
        <v>320</v>
      </c>
      <c r="B7" t="s">
        <v>335</v>
      </c>
      <c r="C7">
        <v>1.90394303265412E-2</v>
      </c>
      <c r="D7">
        <v>0</v>
      </c>
      <c r="E7">
        <v>5.1367996697164797E-2</v>
      </c>
      <c r="F7">
        <v>0</v>
      </c>
      <c r="G7">
        <v>8.6005000323115297E-2</v>
      </c>
      <c r="H7">
        <v>0</v>
      </c>
      <c r="I7">
        <v>8.9446857350247197E-2</v>
      </c>
      <c r="J7">
        <v>0</v>
      </c>
      <c r="L7" s="9" t="s">
        <v>333</v>
      </c>
      <c r="M7" s="7">
        <v>5.4059844663676401E-2</v>
      </c>
      <c r="N7" s="7">
        <v>0</v>
      </c>
    </row>
    <row r="8" spans="1:14" x14ac:dyDescent="0.25">
      <c r="A8" t="s">
        <v>320</v>
      </c>
      <c r="B8" t="s">
        <v>333</v>
      </c>
      <c r="C8">
        <v>5.4059844663676401E-2</v>
      </c>
      <c r="D8">
        <v>0</v>
      </c>
      <c r="E8">
        <v>9.9131620576403401E-2</v>
      </c>
      <c r="F8">
        <v>0</v>
      </c>
      <c r="G8">
        <v>0.18011151540044101</v>
      </c>
      <c r="H8">
        <v>0</v>
      </c>
      <c r="I8">
        <v>0.2072513099037562</v>
      </c>
      <c r="J8">
        <v>0</v>
      </c>
      <c r="L8" s="9" t="s">
        <v>327</v>
      </c>
      <c r="M8" s="7">
        <v>0.23161498165629801</v>
      </c>
      <c r="N8" s="7">
        <v>0</v>
      </c>
    </row>
    <row r="9" spans="1:14" x14ac:dyDescent="0.25">
      <c r="A9" t="s">
        <v>320</v>
      </c>
      <c r="B9" t="s">
        <v>327</v>
      </c>
      <c r="C9">
        <v>0.23161498165629801</v>
      </c>
      <c r="D9">
        <v>0</v>
      </c>
      <c r="E9">
        <v>0.60089414955434695</v>
      </c>
      <c r="F9">
        <v>0</v>
      </c>
      <c r="G9">
        <v>1.6807269497526001</v>
      </c>
      <c r="H9">
        <v>0.22233552156206199</v>
      </c>
      <c r="I9">
        <v>1.064124112866943</v>
      </c>
      <c r="J9">
        <v>0</v>
      </c>
      <c r="L9" s="9" t="s">
        <v>331</v>
      </c>
      <c r="M9" s="7">
        <v>6.07892275024733E-2</v>
      </c>
      <c r="N9" s="7">
        <v>0</v>
      </c>
    </row>
    <row r="10" spans="1:14" x14ac:dyDescent="0.25">
      <c r="A10" t="s">
        <v>320</v>
      </c>
      <c r="B10" t="s">
        <v>331</v>
      </c>
      <c r="C10">
        <v>6.07892275024733E-2</v>
      </c>
      <c r="D10">
        <v>0</v>
      </c>
      <c r="E10">
        <v>0.26380730620916498</v>
      </c>
      <c r="F10">
        <v>0</v>
      </c>
      <c r="G10">
        <v>1.7180621483354402E-2</v>
      </c>
      <c r="H10">
        <v>0</v>
      </c>
      <c r="I10">
        <v>0.38538576121411161</v>
      </c>
      <c r="J10">
        <v>0</v>
      </c>
      <c r="L10" s="9" t="s">
        <v>324</v>
      </c>
      <c r="M10" s="7">
        <v>0.13745869877504399</v>
      </c>
      <c r="N10" s="7">
        <v>0</v>
      </c>
    </row>
    <row r="11" spans="1:14" x14ac:dyDescent="0.25">
      <c r="A11" t="s">
        <v>320</v>
      </c>
      <c r="B11" t="s">
        <v>324</v>
      </c>
      <c r="C11">
        <v>0.13745869877504399</v>
      </c>
      <c r="D11">
        <v>0</v>
      </c>
      <c r="E11">
        <v>2.2214509248566099</v>
      </c>
      <c r="F11">
        <v>0</v>
      </c>
      <c r="G11">
        <v>6.1548589691086804</v>
      </c>
      <c r="H11">
        <v>0.51794964875846605</v>
      </c>
      <c r="I11">
        <v>2.4963683224066977</v>
      </c>
      <c r="J11">
        <v>0</v>
      </c>
      <c r="L11" s="9" t="s">
        <v>325</v>
      </c>
      <c r="M11" s="7">
        <v>0.37984388024712801</v>
      </c>
      <c r="N11" s="7">
        <v>0</v>
      </c>
    </row>
    <row r="12" spans="1:14" x14ac:dyDescent="0.25">
      <c r="A12" t="s">
        <v>320</v>
      </c>
      <c r="B12" t="s">
        <v>325</v>
      </c>
      <c r="C12">
        <v>0.37984388024712801</v>
      </c>
      <c r="D12">
        <v>0</v>
      </c>
      <c r="E12">
        <v>1.0202180000071599</v>
      </c>
      <c r="F12">
        <v>0</v>
      </c>
      <c r="G12">
        <v>4.0175619280680497</v>
      </c>
      <c r="H12">
        <v>0</v>
      </c>
      <c r="I12">
        <v>1.7799057605014159</v>
      </c>
      <c r="J12">
        <v>0</v>
      </c>
      <c r="L12" s="9" t="s">
        <v>329</v>
      </c>
      <c r="M12" s="7">
        <v>0.30014414479139001</v>
      </c>
      <c r="N12" s="7">
        <v>0</v>
      </c>
    </row>
    <row r="13" spans="1:14" x14ac:dyDescent="0.25">
      <c r="A13" t="s">
        <v>320</v>
      </c>
      <c r="B13" t="s">
        <v>329</v>
      </c>
      <c r="C13">
        <v>0.30014414479139001</v>
      </c>
      <c r="D13">
        <v>0</v>
      </c>
      <c r="E13">
        <v>0.23350419845312101</v>
      </c>
      <c r="F13">
        <v>0</v>
      </c>
      <c r="G13">
        <v>2.1561573479281702E-2</v>
      </c>
      <c r="H13">
        <v>0.60148990436000305</v>
      </c>
      <c r="I13">
        <v>0.833792488035901</v>
      </c>
      <c r="J13">
        <v>0</v>
      </c>
      <c r="L13" s="9" t="s">
        <v>323</v>
      </c>
      <c r="M13" s="7">
        <v>0.96561801906735401</v>
      </c>
      <c r="N13" s="7">
        <v>0</v>
      </c>
    </row>
    <row r="14" spans="1:14" x14ac:dyDescent="0.25">
      <c r="A14" t="s">
        <v>320</v>
      </c>
      <c r="B14" t="s">
        <v>332</v>
      </c>
      <c r="C14">
        <v>0</v>
      </c>
      <c r="D14">
        <v>0</v>
      </c>
      <c r="E14">
        <v>0.110319757066683</v>
      </c>
      <c r="F14">
        <v>0</v>
      </c>
      <c r="G14">
        <v>0.27739496607992498</v>
      </c>
      <c r="H14">
        <v>0</v>
      </c>
      <c r="I14">
        <v>0.110319757066683</v>
      </c>
      <c r="J14">
        <v>0</v>
      </c>
      <c r="L14" s="9" t="s">
        <v>326</v>
      </c>
      <c r="M14" s="7">
        <v>0.14565254918447801</v>
      </c>
      <c r="N14" s="7">
        <v>0</v>
      </c>
    </row>
    <row r="15" spans="1:14" x14ac:dyDescent="0.25">
      <c r="A15" t="s">
        <v>320</v>
      </c>
      <c r="B15" t="s">
        <v>323</v>
      </c>
      <c r="C15">
        <v>0.96561801906735401</v>
      </c>
      <c r="D15">
        <v>0</v>
      </c>
      <c r="E15">
        <v>1.8444450049011101</v>
      </c>
      <c r="F15">
        <v>0</v>
      </c>
      <c r="G15">
        <v>5.8119067418164798</v>
      </c>
      <c r="H15">
        <v>1.29774516886372</v>
      </c>
      <c r="I15">
        <v>3.7756810430358181</v>
      </c>
      <c r="J15">
        <v>0</v>
      </c>
      <c r="L15" s="9" t="s">
        <v>322</v>
      </c>
      <c r="M15" s="7">
        <v>8.6672232181179805</v>
      </c>
      <c r="N15" s="7">
        <v>0</v>
      </c>
    </row>
    <row r="16" spans="1:14" x14ac:dyDescent="0.25">
      <c r="A16" t="s">
        <v>320</v>
      </c>
      <c r="B16" t="s">
        <v>337</v>
      </c>
      <c r="C16">
        <v>0</v>
      </c>
      <c r="D16">
        <v>0</v>
      </c>
      <c r="E16">
        <v>4.9769776000371899E-2</v>
      </c>
      <c r="F16">
        <v>0</v>
      </c>
      <c r="G16">
        <v>6.0595425002016499E-2</v>
      </c>
      <c r="H16">
        <v>0</v>
      </c>
      <c r="I16">
        <v>4.9769776000371899E-2</v>
      </c>
      <c r="J16">
        <v>0</v>
      </c>
      <c r="L16" s="9" t="s">
        <v>86</v>
      </c>
      <c r="M16" s="7">
        <v>11.129570715077113</v>
      </c>
      <c r="N16" s="7">
        <v>0</v>
      </c>
    </row>
    <row r="17" spans="1:13" x14ac:dyDescent="0.25">
      <c r="A17" t="s">
        <v>320</v>
      </c>
      <c r="B17" t="s">
        <v>339</v>
      </c>
      <c r="C17">
        <v>0</v>
      </c>
      <c r="D17">
        <v>0</v>
      </c>
      <c r="E17">
        <v>5.4055213318532601E-2</v>
      </c>
      <c r="F17">
        <v>0</v>
      </c>
      <c r="G17">
        <v>0.220689266554636</v>
      </c>
      <c r="H17">
        <v>0</v>
      </c>
      <c r="I17">
        <v>5.4055213318532601E-2</v>
      </c>
      <c r="J17">
        <v>0</v>
      </c>
      <c r="L17"/>
      <c r="M17"/>
    </row>
    <row r="18" spans="1:13" x14ac:dyDescent="0.25">
      <c r="A18" t="s">
        <v>320</v>
      </c>
      <c r="B18" t="s">
        <v>326</v>
      </c>
      <c r="C18">
        <v>0.14565254918447801</v>
      </c>
      <c r="D18">
        <v>0</v>
      </c>
      <c r="E18">
        <v>0.62567531879820204</v>
      </c>
      <c r="F18">
        <v>0</v>
      </c>
      <c r="G18">
        <v>1.5823541704322299</v>
      </c>
      <c r="H18">
        <v>0.44344670722814999</v>
      </c>
      <c r="I18">
        <v>0.91698041716715806</v>
      </c>
      <c r="J18">
        <v>0</v>
      </c>
      <c r="L18"/>
      <c r="M18"/>
    </row>
    <row r="19" spans="1:13" x14ac:dyDescent="0.25">
      <c r="A19" t="s">
        <v>320</v>
      </c>
      <c r="B19" t="s">
        <v>322</v>
      </c>
      <c r="C19">
        <v>8.6672232181179805</v>
      </c>
      <c r="D19">
        <v>0</v>
      </c>
      <c r="E19">
        <v>8.8552271008371495</v>
      </c>
      <c r="F19">
        <v>0</v>
      </c>
      <c r="G19">
        <v>4.5233748050297899</v>
      </c>
      <c r="H19">
        <v>3.4167287812594598</v>
      </c>
      <c r="I19">
        <v>26.189673537073112</v>
      </c>
      <c r="J19">
        <v>0</v>
      </c>
      <c r="L19"/>
      <c r="M19"/>
    </row>
    <row r="20" spans="1:13" x14ac:dyDescent="0.25">
      <c r="L20"/>
      <c r="M20"/>
    </row>
    <row r="21" spans="1:13" x14ac:dyDescent="0.25">
      <c r="L21"/>
      <c r="M21"/>
    </row>
    <row r="22" spans="1:13" x14ac:dyDescent="0.25">
      <c r="L22"/>
      <c r="M22"/>
    </row>
    <row r="23" spans="1:13" x14ac:dyDescent="0.25">
      <c r="L23"/>
      <c r="M23"/>
    </row>
    <row r="24" spans="1:13" x14ac:dyDescent="0.25">
      <c r="L24"/>
      <c r="M24"/>
    </row>
    <row r="25" spans="1:13" x14ac:dyDescent="0.25">
      <c r="L25"/>
      <c r="M25"/>
    </row>
    <row r="26" spans="1:13" x14ac:dyDescent="0.25">
      <c r="L26"/>
      <c r="M26"/>
    </row>
    <row r="27" spans="1:13" x14ac:dyDescent="0.25">
      <c r="L27"/>
      <c r="M27"/>
    </row>
    <row r="28" spans="1:13" x14ac:dyDescent="0.25">
      <c r="L28"/>
      <c r="M28"/>
    </row>
    <row r="29" spans="1:13" x14ac:dyDescent="0.25">
      <c r="L29"/>
      <c r="M29"/>
    </row>
    <row r="30" spans="1:13" x14ac:dyDescent="0.25">
      <c r="L30"/>
      <c r="M30"/>
    </row>
    <row r="31" spans="1:13" x14ac:dyDescent="0.25">
      <c r="L31"/>
      <c r="M31"/>
    </row>
    <row r="32" spans="1:13" x14ac:dyDescent="0.25">
      <c r="L32"/>
      <c r="M32"/>
    </row>
    <row r="33" spans="12:14" x14ac:dyDescent="0.25">
      <c r="L33" s="8" t="s">
        <v>0</v>
      </c>
      <c r="M33" t="s">
        <v>194</v>
      </c>
      <c r="N33" t="s">
        <v>195</v>
      </c>
    </row>
    <row r="34" spans="12:14" x14ac:dyDescent="0.25">
      <c r="L34" s="9" t="s">
        <v>336</v>
      </c>
      <c r="M34" s="7">
        <v>3.01365724696162E-2</v>
      </c>
      <c r="N34" s="7">
        <v>0</v>
      </c>
    </row>
    <row r="35" spans="12:14" x14ac:dyDescent="0.25">
      <c r="L35" s="9" t="s">
        <v>334</v>
      </c>
      <c r="M35" s="7">
        <v>6.3438785532941799E-2</v>
      </c>
      <c r="N35" s="7">
        <v>0</v>
      </c>
    </row>
    <row r="36" spans="12:14" x14ac:dyDescent="0.25">
      <c r="L36" s="9" t="s">
        <v>328</v>
      </c>
      <c r="M36" s="7">
        <v>0.37727792158251</v>
      </c>
      <c r="N36" s="7">
        <v>0</v>
      </c>
    </row>
    <row r="37" spans="12:14" x14ac:dyDescent="0.25">
      <c r="L37" s="9" t="s">
        <v>338</v>
      </c>
      <c r="M37" s="7">
        <v>9.5072993823714005E-3</v>
      </c>
      <c r="N37" s="7">
        <v>0</v>
      </c>
    </row>
    <row r="38" spans="12:14" x14ac:dyDescent="0.25">
      <c r="L38" s="9" t="s">
        <v>330</v>
      </c>
      <c r="M38" s="7">
        <v>0.183723647097076</v>
      </c>
      <c r="N38" s="7">
        <v>0</v>
      </c>
    </row>
    <row r="39" spans="12:14" x14ac:dyDescent="0.25">
      <c r="L39" s="9" t="s">
        <v>335</v>
      </c>
      <c r="M39" s="7">
        <v>5.1367996697164797E-2</v>
      </c>
      <c r="N39" s="7">
        <v>0</v>
      </c>
    </row>
    <row r="40" spans="12:14" x14ac:dyDescent="0.25">
      <c r="L40" s="9" t="s">
        <v>333</v>
      </c>
      <c r="M40" s="7">
        <v>9.9131620576403401E-2</v>
      </c>
      <c r="N40" s="7">
        <v>0</v>
      </c>
    </row>
    <row r="41" spans="12:14" x14ac:dyDescent="0.25">
      <c r="L41" s="9" t="s">
        <v>327</v>
      </c>
      <c r="M41" s="7">
        <v>0.60089414955434695</v>
      </c>
      <c r="N41" s="7">
        <v>0</v>
      </c>
    </row>
    <row r="42" spans="12:14" x14ac:dyDescent="0.25">
      <c r="L42" s="9" t="s">
        <v>331</v>
      </c>
      <c r="M42" s="7">
        <v>0.26380730620916498</v>
      </c>
      <c r="N42" s="7">
        <v>0</v>
      </c>
    </row>
    <row r="43" spans="12:14" x14ac:dyDescent="0.25">
      <c r="L43" s="9" t="s">
        <v>324</v>
      </c>
      <c r="M43" s="7">
        <v>2.2214509248566099</v>
      </c>
      <c r="N43" s="7">
        <v>0</v>
      </c>
    </row>
    <row r="44" spans="12:14" x14ac:dyDescent="0.25">
      <c r="L44" s="9" t="s">
        <v>325</v>
      </c>
      <c r="M44" s="7">
        <v>1.0202180000071599</v>
      </c>
      <c r="N44" s="7">
        <v>0</v>
      </c>
    </row>
    <row r="45" spans="12:14" x14ac:dyDescent="0.25">
      <c r="L45" s="9" t="s">
        <v>329</v>
      </c>
      <c r="M45" s="7">
        <v>0.23350419845312101</v>
      </c>
      <c r="N45" s="7">
        <v>0</v>
      </c>
    </row>
    <row r="46" spans="12:14" x14ac:dyDescent="0.25">
      <c r="L46" s="9" t="s">
        <v>332</v>
      </c>
      <c r="M46" s="7">
        <v>0.110319757066683</v>
      </c>
      <c r="N46" s="7">
        <v>0</v>
      </c>
    </row>
    <row r="47" spans="12:14" x14ac:dyDescent="0.25">
      <c r="L47" s="9" t="s">
        <v>323</v>
      </c>
      <c r="M47" s="7">
        <v>1.8444450049011101</v>
      </c>
      <c r="N47" s="7">
        <v>0</v>
      </c>
    </row>
    <row r="48" spans="12:14" x14ac:dyDescent="0.25">
      <c r="L48" s="9" t="s">
        <v>337</v>
      </c>
      <c r="M48" s="7">
        <v>4.9769776000371899E-2</v>
      </c>
      <c r="N48" s="7">
        <v>0</v>
      </c>
    </row>
    <row r="49" spans="12:14" x14ac:dyDescent="0.25">
      <c r="L49" s="9" t="s">
        <v>339</v>
      </c>
      <c r="M49" s="7">
        <v>5.4055213318532601E-2</v>
      </c>
      <c r="N49" s="7">
        <v>0</v>
      </c>
    </row>
    <row r="50" spans="12:14" x14ac:dyDescent="0.25">
      <c r="L50" s="9" t="s">
        <v>326</v>
      </c>
      <c r="M50" s="7">
        <v>0.62567531879820204</v>
      </c>
      <c r="N50" s="7">
        <v>0</v>
      </c>
    </row>
    <row r="51" spans="12:14" x14ac:dyDescent="0.25">
      <c r="L51" s="9" t="s">
        <v>322</v>
      </c>
      <c r="M51" s="7">
        <v>8.8552271008371495</v>
      </c>
      <c r="N51" s="7">
        <v>0</v>
      </c>
    </row>
    <row r="52" spans="12:14" x14ac:dyDescent="0.25">
      <c r="L52" s="9" t="s">
        <v>86</v>
      </c>
      <c r="M52" s="7">
        <v>16.693950593340535</v>
      </c>
      <c r="N52" s="7">
        <v>0</v>
      </c>
    </row>
    <row r="53" spans="12:14" x14ac:dyDescent="0.25">
      <c r="L53"/>
      <c r="M53"/>
    </row>
    <row r="54" spans="12:14" x14ac:dyDescent="0.25">
      <c r="L54"/>
      <c r="M54"/>
    </row>
    <row r="55" spans="12:14" x14ac:dyDescent="0.25">
      <c r="L55"/>
      <c r="M55"/>
    </row>
    <row r="56" spans="12:14" x14ac:dyDescent="0.25">
      <c r="L56"/>
      <c r="M56"/>
    </row>
    <row r="57" spans="12:14" x14ac:dyDescent="0.25">
      <c r="L57"/>
      <c r="M57"/>
    </row>
    <row r="58" spans="12:14" x14ac:dyDescent="0.25">
      <c r="L58"/>
      <c r="M58"/>
    </row>
    <row r="59" spans="12:14" x14ac:dyDescent="0.25">
      <c r="L59"/>
      <c r="M59"/>
    </row>
    <row r="67" spans="12:14" x14ac:dyDescent="0.25">
      <c r="L67" s="8" t="s">
        <v>0</v>
      </c>
      <c r="M67" t="s">
        <v>196</v>
      </c>
      <c r="N67" t="s">
        <v>197</v>
      </c>
    </row>
    <row r="68" spans="12:14" x14ac:dyDescent="0.25">
      <c r="L68" s="9" t="s">
        <v>336</v>
      </c>
      <c r="M68" s="7">
        <v>0.11821181040888699</v>
      </c>
      <c r="N68" s="7">
        <v>0</v>
      </c>
    </row>
    <row r="69" spans="12:14" x14ac:dyDescent="0.25">
      <c r="L69" s="9" t="s">
        <v>334</v>
      </c>
      <c r="M69" s="7">
        <v>6.9042751024132404E-2</v>
      </c>
      <c r="N69" s="7">
        <v>0.15862609567490299</v>
      </c>
    </row>
    <row r="70" spans="12:14" x14ac:dyDescent="0.25">
      <c r="L70" s="9" t="s">
        <v>328</v>
      </c>
      <c r="M70" s="7">
        <v>1.76754643055267</v>
      </c>
      <c r="N70" s="7">
        <v>0.274902656345415</v>
      </c>
    </row>
    <row r="71" spans="12:14" x14ac:dyDescent="0.25">
      <c r="L71" s="9" t="s">
        <v>330</v>
      </c>
      <c r="M71" s="7">
        <v>0.68221191654915403</v>
      </c>
      <c r="N71" s="7">
        <v>0</v>
      </c>
    </row>
    <row r="72" spans="12:14" x14ac:dyDescent="0.25">
      <c r="L72" s="9" t="s">
        <v>335</v>
      </c>
      <c r="M72" s="7">
        <v>8.6005000323115297E-2</v>
      </c>
      <c r="N72" s="7">
        <v>0</v>
      </c>
    </row>
    <row r="73" spans="12:14" x14ac:dyDescent="0.25">
      <c r="L73" s="9" t="s">
        <v>333</v>
      </c>
      <c r="M73" s="7">
        <v>0.18011151540044101</v>
      </c>
      <c r="N73" s="7">
        <v>0</v>
      </c>
    </row>
    <row r="74" spans="12:14" x14ac:dyDescent="0.25">
      <c r="L74" s="9" t="s">
        <v>327</v>
      </c>
      <c r="M74" s="7">
        <v>1.6807269497526001</v>
      </c>
      <c r="N74" s="7">
        <v>0.22233552156206199</v>
      </c>
    </row>
    <row r="75" spans="12:14" x14ac:dyDescent="0.25">
      <c r="L75" s="9" t="s">
        <v>331</v>
      </c>
      <c r="M75" s="7">
        <v>1.7180621483354402E-2</v>
      </c>
      <c r="N75" s="7">
        <v>0</v>
      </c>
    </row>
    <row r="76" spans="12:14" x14ac:dyDescent="0.25">
      <c r="L76" s="9" t="s">
        <v>324</v>
      </c>
      <c r="M76" s="7">
        <v>6.1548589691086804</v>
      </c>
      <c r="N76" s="7">
        <v>0.51794964875846605</v>
      </c>
    </row>
    <row r="77" spans="12:14" x14ac:dyDescent="0.25">
      <c r="L77" s="9" t="s">
        <v>325</v>
      </c>
      <c r="M77" s="7">
        <v>4.0175619280680497</v>
      </c>
      <c r="N77" s="7">
        <v>0</v>
      </c>
    </row>
    <row r="78" spans="12:14" x14ac:dyDescent="0.25">
      <c r="L78" s="9" t="s">
        <v>329</v>
      </c>
      <c r="M78" s="7">
        <v>2.1561573479281702E-2</v>
      </c>
      <c r="N78" s="7">
        <v>0.60148990436000305</v>
      </c>
    </row>
    <row r="79" spans="12:14" x14ac:dyDescent="0.25">
      <c r="L79" s="9" t="s">
        <v>332</v>
      </c>
      <c r="M79" s="7">
        <v>0.27739496607992498</v>
      </c>
      <c r="N79" s="7">
        <v>0</v>
      </c>
    </row>
    <row r="80" spans="12:14" x14ac:dyDescent="0.25">
      <c r="L80" s="9" t="s">
        <v>323</v>
      </c>
      <c r="M80" s="7">
        <v>5.8119067418164798</v>
      </c>
      <c r="N80" s="7">
        <v>1.29774516886372</v>
      </c>
    </row>
    <row r="81" spans="12:14" x14ac:dyDescent="0.25">
      <c r="L81" s="9" t="s">
        <v>337</v>
      </c>
      <c r="M81" s="7">
        <v>6.0595425002016499E-2</v>
      </c>
      <c r="N81" s="7">
        <v>0</v>
      </c>
    </row>
    <row r="82" spans="12:14" x14ac:dyDescent="0.25">
      <c r="L82" s="9" t="s">
        <v>339</v>
      </c>
      <c r="M82" s="7">
        <v>0.220689266554636</v>
      </c>
      <c r="N82" s="7">
        <v>0</v>
      </c>
    </row>
    <row r="83" spans="12:14" x14ac:dyDescent="0.25">
      <c r="L83" s="9" t="s">
        <v>326</v>
      </c>
      <c r="M83" s="7">
        <v>1.5823541704322299</v>
      </c>
      <c r="N83" s="7">
        <v>0.44344670722814999</v>
      </c>
    </row>
    <row r="84" spans="12:14" x14ac:dyDescent="0.25">
      <c r="L84" s="9" t="s">
        <v>322</v>
      </c>
      <c r="M84" s="7">
        <v>4.5233748050297899</v>
      </c>
      <c r="N84" s="7">
        <v>3.4167287812594598</v>
      </c>
    </row>
    <row r="85" spans="12:14" x14ac:dyDescent="0.25">
      <c r="L85" s="9" t="s">
        <v>86</v>
      </c>
      <c r="M85" s="7">
        <v>27.271334841065443</v>
      </c>
      <c r="N85" s="7">
        <v>6.9332244840521788</v>
      </c>
    </row>
    <row r="86" spans="12:14" x14ac:dyDescent="0.25">
      <c r="L86"/>
      <c r="M86"/>
    </row>
    <row r="87" spans="12:14" x14ac:dyDescent="0.25">
      <c r="L87"/>
      <c r="M87"/>
    </row>
    <row r="88" spans="12:14" x14ac:dyDescent="0.25">
      <c r="L88"/>
      <c r="M88"/>
    </row>
    <row r="89" spans="12:14" x14ac:dyDescent="0.25">
      <c r="L89"/>
      <c r="M89"/>
    </row>
    <row r="100" spans="12:14" x14ac:dyDescent="0.25">
      <c r="L100" s="8" t="s">
        <v>0</v>
      </c>
      <c r="M100" t="s">
        <v>204</v>
      </c>
      <c r="N100" t="s">
        <v>205</v>
      </c>
    </row>
    <row r="101" spans="12:14" x14ac:dyDescent="0.25">
      <c r="L101" s="9" t="s">
        <v>336</v>
      </c>
      <c r="M101" s="7">
        <v>3.01365724696162E-2</v>
      </c>
      <c r="N101" s="7">
        <v>0</v>
      </c>
    </row>
    <row r="102" spans="12:14" x14ac:dyDescent="0.25">
      <c r="L102" s="9" t="s">
        <v>334</v>
      </c>
      <c r="M102" s="7">
        <v>0.10218318054020781</v>
      </c>
      <c r="N102" s="7">
        <v>0</v>
      </c>
    </row>
    <row r="103" spans="12:14" x14ac:dyDescent="0.25">
      <c r="L103" s="9" t="s">
        <v>328</v>
      </c>
      <c r="M103" s="7">
        <v>0.55168343983671764</v>
      </c>
      <c r="N103" s="7">
        <v>0</v>
      </c>
    </row>
    <row r="104" spans="12:14" x14ac:dyDescent="0.25">
      <c r="L104" s="9" t="s">
        <v>338</v>
      </c>
      <c r="M104" s="7">
        <v>7.82626198937076E-2</v>
      </c>
      <c r="N104" s="7">
        <v>0</v>
      </c>
    </row>
    <row r="105" spans="12:14" x14ac:dyDescent="0.25">
      <c r="L105" s="9" t="s">
        <v>330</v>
      </c>
      <c r="M105" s="7">
        <v>0.2380718548137668</v>
      </c>
      <c r="N105" s="7">
        <v>0</v>
      </c>
    </row>
    <row r="106" spans="12:14" x14ac:dyDescent="0.25">
      <c r="L106" s="9" t="s">
        <v>335</v>
      </c>
      <c r="M106" s="7">
        <v>8.9446857350247197E-2</v>
      </c>
      <c r="N106" s="7">
        <v>0</v>
      </c>
    </row>
    <row r="107" spans="12:14" x14ac:dyDescent="0.25">
      <c r="L107" s="9" t="s">
        <v>333</v>
      </c>
      <c r="M107" s="7">
        <v>0.2072513099037562</v>
      </c>
      <c r="N107" s="7">
        <v>0</v>
      </c>
    </row>
    <row r="108" spans="12:14" x14ac:dyDescent="0.25">
      <c r="L108" s="9" t="s">
        <v>327</v>
      </c>
      <c r="M108" s="7">
        <v>1.064124112866943</v>
      </c>
      <c r="N108" s="7">
        <v>0</v>
      </c>
    </row>
    <row r="109" spans="12:14" x14ac:dyDescent="0.25">
      <c r="L109" s="9" t="s">
        <v>331</v>
      </c>
      <c r="M109" s="7">
        <v>0.38538576121411161</v>
      </c>
      <c r="N109" s="7">
        <v>0</v>
      </c>
    </row>
    <row r="110" spans="12:14" x14ac:dyDescent="0.25">
      <c r="L110" s="9" t="s">
        <v>324</v>
      </c>
      <c r="M110" s="7">
        <v>2.4963683224066977</v>
      </c>
      <c r="N110" s="7">
        <v>0</v>
      </c>
    </row>
    <row r="111" spans="12:14" x14ac:dyDescent="0.25">
      <c r="L111" s="9" t="s">
        <v>325</v>
      </c>
      <c r="M111" s="7">
        <v>1.7799057605014159</v>
      </c>
      <c r="N111" s="7">
        <v>0</v>
      </c>
    </row>
    <row r="112" spans="12:14" x14ac:dyDescent="0.25">
      <c r="L112" s="9" t="s">
        <v>329</v>
      </c>
      <c r="M112" s="7">
        <v>0.833792488035901</v>
      </c>
      <c r="N112" s="7">
        <v>0</v>
      </c>
    </row>
    <row r="113" spans="12:14" x14ac:dyDescent="0.25">
      <c r="L113" s="9" t="s">
        <v>332</v>
      </c>
      <c r="M113" s="7">
        <v>0.110319757066683</v>
      </c>
      <c r="N113" s="7">
        <v>0</v>
      </c>
    </row>
    <row r="114" spans="12:14" x14ac:dyDescent="0.25">
      <c r="L114" s="9" t="s">
        <v>323</v>
      </c>
      <c r="M114" s="7">
        <v>3.7756810430358181</v>
      </c>
      <c r="N114" s="7">
        <v>0</v>
      </c>
    </row>
    <row r="115" spans="12:14" x14ac:dyDescent="0.25">
      <c r="L115" s="9" t="s">
        <v>337</v>
      </c>
      <c r="M115" s="7">
        <v>4.9769776000371899E-2</v>
      </c>
      <c r="N115" s="7">
        <v>0</v>
      </c>
    </row>
    <row r="116" spans="12:14" x14ac:dyDescent="0.25">
      <c r="L116" s="9" t="s">
        <v>339</v>
      </c>
      <c r="M116" s="7">
        <v>5.4055213318532601E-2</v>
      </c>
      <c r="N116" s="7">
        <v>0</v>
      </c>
    </row>
    <row r="117" spans="12:14" x14ac:dyDescent="0.25">
      <c r="L117" s="9" t="s">
        <v>326</v>
      </c>
      <c r="M117" s="7">
        <v>0.91698041716715806</v>
      </c>
      <c r="N117" s="7">
        <v>0</v>
      </c>
    </row>
    <row r="118" spans="12:14" x14ac:dyDescent="0.25">
      <c r="L118" s="9" t="s">
        <v>322</v>
      </c>
      <c r="M118" s="7">
        <v>26.189673537073112</v>
      </c>
      <c r="N118" s="7">
        <v>0</v>
      </c>
    </row>
    <row r="119" spans="12:14" x14ac:dyDescent="0.25">
      <c r="L119" s="9" t="s">
        <v>86</v>
      </c>
      <c r="M119" s="7">
        <v>38.953092023494762</v>
      </c>
      <c r="N119" s="7">
        <v>0</v>
      </c>
    </row>
    <row r="120" spans="12:14" x14ac:dyDescent="0.25">
      <c r="L120"/>
      <c r="M120"/>
    </row>
    <row r="121" spans="12:14" x14ac:dyDescent="0.25">
      <c r="L121"/>
      <c r="M121"/>
    </row>
    <row r="122" spans="12:14" x14ac:dyDescent="0.25">
      <c r="L122"/>
      <c r="M122"/>
    </row>
  </sheetData>
  <pageMargins left="0.7" right="0.7" top="0.75" bottom="0.75" header="0.3" footer="0.3"/>
  <drawing r:id="rId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O35"/>
  <sheetViews>
    <sheetView topLeftCell="G4" zoomScaleNormal="100" workbookViewId="0">
      <selection activeCell="D7" sqref="D7:F7"/>
    </sheetView>
  </sheetViews>
  <sheetFormatPr defaultRowHeight="15" x14ac:dyDescent="0.25"/>
  <cols>
    <col min="1" max="1" width="26" bestFit="1" customWidth="1"/>
    <col min="2" max="2" width="14" customWidth="1"/>
    <col min="3" max="3" width="21.5703125" bestFit="1" customWidth="1"/>
    <col min="4" max="4" width="20.5703125" customWidth="1"/>
    <col min="5" max="5" width="20.42578125" customWidth="1"/>
    <col min="6" max="6" width="31.140625" customWidth="1"/>
    <col min="8" max="8" width="31.28515625" customWidth="1"/>
    <col min="9" max="9" width="16.28515625" customWidth="1"/>
    <col min="10" max="10" width="10.42578125" customWidth="1"/>
    <col min="11" max="11" width="12" customWidth="1"/>
    <col min="12" max="12" width="13.7109375" customWidth="1"/>
    <col min="13" max="15" width="12" customWidth="1"/>
    <col min="16" max="21" width="39.140625" customWidth="1"/>
    <col min="22" max="25" width="39.140625" bestFit="1" customWidth="1"/>
    <col min="26" max="26" width="35" bestFit="1" customWidth="1"/>
    <col min="27" max="27" width="30.28515625" bestFit="1" customWidth="1"/>
    <col min="28" max="28" width="44.140625" bestFit="1" customWidth="1"/>
  </cols>
  <sheetData>
    <row r="1" spans="1:15" x14ac:dyDescent="0.25">
      <c r="A1" t="s">
        <v>1</v>
      </c>
      <c r="B1" t="s">
        <v>71</v>
      </c>
      <c r="C1" t="s">
        <v>112</v>
      </c>
      <c r="D1" t="s">
        <v>113</v>
      </c>
      <c r="E1" t="s">
        <v>173</v>
      </c>
      <c r="F1" t="s">
        <v>174</v>
      </c>
      <c r="I1" s="8" t="s">
        <v>114</v>
      </c>
    </row>
    <row r="2" spans="1:15" x14ac:dyDescent="0.25">
      <c r="A2" t="s">
        <v>320</v>
      </c>
      <c r="B2" t="s">
        <v>448</v>
      </c>
      <c r="C2">
        <v>9.0553306942701912</v>
      </c>
      <c r="D2">
        <v>9.6465820096631933</v>
      </c>
      <c r="E2">
        <v>5.5217238826215072</v>
      </c>
      <c r="F2">
        <v>27.757243398203578</v>
      </c>
      <c r="H2" s="8" t="s">
        <v>202</v>
      </c>
      <c r="I2" t="s">
        <v>448</v>
      </c>
      <c r="J2" t="s">
        <v>449</v>
      </c>
      <c r="K2" t="s">
        <v>450</v>
      </c>
      <c r="L2" t="s">
        <v>451</v>
      </c>
      <c r="M2" t="s">
        <v>452</v>
      </c>
      <c r="N2" t="s">
        <v>453</v>
      </c>
      <c r="O2" t="s">
        <v>203</v>
      </c>
    </row>
    <row r="3" spans="1:15" x14ac:dyDescent="0.25">
      <c r="A3" t="s">
        <v>320</v>
      </c>
      <c r="B3" t="s">
        <v>449</v>
      </c>
      <c r="C3">
        <v>2.0742400208069234</v>
      </c>
      <c r="D3">
        <v>7.0473685836773425</v>
      </c>
      <c r="E3">
        <v>21.749610958443942</v>
      </c>
      <c r="F3">
        <v>11.195848625291189</v>
      </c>
      <c r="H3" s="9" t="s">
        <v>198</v>
      </c>
      <c r="I3" s="7">
        <v>5.5217238826215072</v>
      </c>
      <c r="J3" s="7">
        <v>21.749610958443942</v>
      </c>
      <c r="K3" s="7">
        <v>27.27133484106545</v>
      </c>
      <c r="L3" s="7">
        <v>4.0182186856194591</v>
      </c>
      <c r="M3" s="7">
        <v>2.915005798432718</v>
      </c>
      <c r="N3" s="7">
        <v>6.9332244840521771</v>
      </c>
      <c r="O3" s="7">
        <v>68.409118650235257</v>
      </c>
    </row>
    <row r="4" spans="1:15" x14ac:dyDescent="0.25">
      <c r="A4" t="s">
        <v>320</v>
      </c>
      <c r="B4" t="s">
        <v>450</v>
      </c>
      <c r="C4">
        <f>SUM(C2:C3)</f>
        <v>11.129570715077115</v>
      </c>
      <c r="D4">
        <f t="shared" ref="D4:F4" si="0">SUM(D2:D3)</f>
        <v>16.693950593340535</v>
      </c>
      <c r="E4">
        <f t="shared" si="0"/>
        <v>27.27133484106545</v>
      </c>
      <c r="F4">
        <f t="shared" si="0"/>
        <v>38.953092023494769</v>
      </c>
      <c r="H4" s="9" t="s">
        <v>199</v>
      </c>
      <c r="I4" s="7">
        <v>27.757243398203578</v>
      </c>
      <c r="J4" s="7">
        <v>11.195848625291189</v>
      </c>
      <c r="K4" s="7">
        <v>38.953092023494769</v>
      </c>
      <c r="L4" s="7">
        <v>0</v>
      </c>
      <c r="M4" s="7">
        <v>0</v>
      </c>
      <c r="N4" s="7">
        <v>0</v>
      </c>
      <c r="O4" s="7">
        <v>77.906184046989537</v>
      </c>
    </row>
    <row r="5" spans="1:15" x14ac:dyDescent="0.25">
      <c r="A5" t="s">
        <v>320</v>
      </c>
      <c r="B5" t="s">
        <v>451</v>
      </c>
      <c r="C5">
        <v>0</v>
      </c>
      <c r="D5">
        <v>0</v>
      </c>
      <c r="E5">
        <v>4.0182186856194591</v>
      </c>
      <c r="F5">
        <v>0</v>
      </c>
      <c r="H5" s="9" t="s">
        <v>200</v>
      </c>
      <c r="I5" s="7">
        <v>9.6465820096631933</v>
      </c>
      <c r="J5" s="7">
        <v>7.0473685836773425</v>
      </c>
      <c r="K5" s="7">
        <v>16.693950593340535</v>
      </c>
      <c r="L5" s="7">
        <v>0</v>
      </c>
      <c r="M5" s="7">
        <v>0</v>
      </c>
      <c r="N5" s="7">
        <v>0</v>
      </c>
      <c r="O5" s="7">
        <v>33.38790118668107</v>
      </c>
    </row>
    <row r="6" spans="1:15" x14ac:dyDescent="0.25">
      <c r="A6" t="s">
        <v>320</v>
      </c>
      <c r="B6" t="s">
        <v>452</v>
      </c>
      <c r="C6">
        <v>0</v>
      </c>
      <c r="D6">
        <v>0</v>
      </c>
      <c r="E6">
        <v>2.915005798432718</v>
      </c>
      <c r="F6">
        <v>0</v>
      </c>
      <c r="H6" s="9" t="s">
        <v>201</v>
      </c>
      <c r="I6" s="7">
        <v>9.0553306942701912</v>
      </c>
      <c r="J6" s="7">
        <v>2.0742400208069234</v>
      </c>
      <c r="K6" s="7">
        <v>11.129570715077115</v>
      </c>
      <c r="L6" s="7">
        <v>0</v>
      </c>
      <c r="M6" s="7">
        <v>0</v>
      </c>
      <c r="N6" s="7">
        <v>0</v>
      </c>
      <c r="O6" s="7">
        <v>22.25914143015423</v>
      </c>
    </row>
    <row r="7" spans="1:15" x14ac:dyDescent="0.25">
      <c r="A7" t="s">
        <v>320</v>
      </c>
      <c r="B7" t="s">
        <v>453</v>
      </c>
      <c r="C7">
        <f>SUM(C5:C6)</f>
        <v>0</v>
      </c>
      <c r="D7">
        <f t="shared" ref="D7:F7" si="1">SUM(D5:D6)</f>
        <v>0</v>
      </c>
      <c r="E7">
        <f t="shared" si="1"/>
        <v>6.9332244840521771</v>
      </c>
      <c r="F7">
        <f t="shared" si="1"/>
        <v>0</v>
      </c>
    </row>
    <row r="9" spans="1:15" x14ac:dyDescent="0.25">
      <c r="I9" s="8" t="s">
        <v>114</v>
      </c>
    </row>
    <row r="10" spans="1:15" x14ac:dyDescent="0.25">
      <c r="H10" s="8" t="s">
        <v>296</v>
      </c>
      <c r="I10" t="s">
        <v>450</v>
      </c>
      <c r="J10" t="s">
        <v>453</v>
      </c>
      <c r="K10" t="s">
        <v>86</v>
      </c>
    </row>
    <row r="11" spans="1:15" x14ac:dyDescent="0.25">
      <c r="H11" s="9" t="s">
        <v>201</v>
      </c>
      <c r="I11" s="7">
        <v>11.129570715077115</v>
      </c>
      <c r="J11" s="7">
        <v>0</v>
      </c>
      <c r="K11" s="7">
        <v>11.129570715077115</v>
      </c>
    </row>
    <row r="12" spans="1:15" x14ac:dyDescent="0.25">
      <c r="H12" s="9" t="s">
        <v>200</v>
      </c>
      <c r="I12" s="7">
        <v>16.693950593340535</v>
      </c>
      <c r="J12" s="7">
        <v>0</v>
      </c>
      <c r="K12" s="7">
        <v>16.693950593340535</v>
      </c>
    </row>
    <row r="13" spans="1:15" x14ac:dyDescent="0.25">
      <c r="H13" s="9" t="s">
        <v>199</v>
      </c>
      <c r="I13" s="7">
        <v>38.953092023494769</v>
      </c>
      <c r="J13" s="7">
        <v>0</v>
      </c>
      <c r="K13" s="7">
        <v>38.953092023494769</v>
      </c>
    </row>
    <row r="31" spans="8:13" x14ac:dyDescent="0.25">
      <c r="I31" s="8" t="s">
        <v>114</v>
      </c>
    </row>
    <row r="32" spans="8:13" x14ac:dyDescent="0.25">
      <c r="H32" s="8" t="s">
        <v>296</v>
      </c>
      <c r="I32" t="s">
        <v>452</v>
      </c>
      <c r="J32" t="s">
        <v>451</v>
      </c>
      <c r="K32" t="s">
        <v>449</v>
      </c>
      <c r="L32" t="s">
        <v>448</v>
      </c>
      <c r="M32" t="s">
        <v>86</v>
      </c>
    </row>
    <row r="33" spans="8:13" x14ac:dyDescent="0.25">
      <c r="H33" s="9" t="s">
        <v>297</v>
      </c>
      <c r="I33" s="7">
        <v>0</v>
      </c>
      <c r="J33" s="7">
        <v>0</v>
      </c>
      <c r="K33" s="7">
        <v>2.0742400208069234</v>
      </c>
      <c r="L33" s="7">
        <v>9.0553306942701912</v>
      </c>
      <c r="M33" s="7">
        <v>11.129570715077115</v>
      </c>
    </row>
    <row r="34" spans="8:13" x14ac:dyDescent="0.25">
      <c r="H34" s="9" t="s">
        <v>298</v>
      </c>
      <c r="I34" s="7">
        <v>0</v>
      </c>
      <c r="J34" s="7">
        <v>0</v>
      </c>
      <c r="K34" s="7">
        <v>7.0473685836773425</v>
      </c>
      <c r="L34" s="7">
        <v>9.6465820096631933</v>
      </c>
      <c r="M34" s="7">
        <v>16.693950593340535</v>
      </c>
    </row>
    <row r="35" spans="8:13" x14ac:dyDescent="0.25">
      <c r="H35" s="9" t="s">
        <v>299</v>
      </c>
      <c r="I35" s="7">
        <v>0</v>
      </c>
      <c r="J35" s="7">
        <v>0</v>
      </c>
      <c r="K35" s="7">
        <v>11.195848625291189</v>
      </c>
      <c r="L35" s="7">
        <v>27.757243398203578</v>
      </c>
      <c r="M35" s="7">
        <v>38.953092023494769</v>
      </c>
    </row>
  </sheetData>
  <pageMargins left="0.7" right="0.7" top="0.75" bottom="0.75" header="0.3" footer="0.3"/>
  <drawing r:id="rId4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T7"/>
  <sheetViews>
    <sheetView workbookViewId="0">
      <selection activeCell="S26" sqref="S26"/>
    </sheetView>
  </sheetViews>
  <sheetFormatPr defaultRowHeight="15" x14ac:dyDescent="0.25"/>
  <cols>
    <col min="2" max="2" width="20.140625" customWidth="1"/>
    <col min="3" max="3" width="15" customWidth="1"/>
    <col min="12" max="12" width="19" customWidth="1"/>
    <col min="13" max="13" width="13.28515625" customWidth="1"/>
    <col min="14" max="14" width="20.140625" customWidth="1"/>
    <col min="18" max="18" width="21.5703125" bestFit="1" customWidth="1"/>
    <col min="19" max="20" width="12" bestFit="1" customWidth="1"/>
  </cols>
  <sheetData>
    <row r="1" spans="1:20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  <c r="O1" t="s">
        <v>179</v>
      </c>
      <c r="P1" t="s">
        <v>180</v>
      </c>
      <c r="R1" s="8" t="s">
        <v>143</v>
      </c>
      <c r="S1" t="s">
        <v>181</v>
      </c>
      <c r="T1" t="s">
        <v>182</v>
      </c>
    </row>
    <row r="2" spans="1:20" x14ac:dyDescent="0.25">
      <c r="A2" t="s">
        <v>320</v>
      </c>
      <c r="B2" t="s">
        <v>291</v>
      </c>
      <c r="C2">
        <v>11.129570715077113</v>
      </c>
      <c r="D2">
        <v>11.23862976470835</v>
      </c>
      <c r="E2">
        <v>7.7117917983523911</v>
      </c>
      <c r="F2">
        <v>1.2510178249932837</v>
      </c>
      <c r="G2">
        <v>69.291008573271455</v>
      </c>
      <c r="H2">
        <v>13.66675246106559</v>
      </c>
      <c r="I2">
        <v>8.5923889690886117</v>
      </c>
      <c r="J2">
        <v>12.391077440370967</v>
      </c>
      <c r="K2">
        <v>9.8680639897832343</v>
      </c>
      <c r="L2">
        <v>38</v>
      </c>
      <c r="M2">
        <v>38</v>
      </c>
      <c r="N2" s="19">
        <v>11.240485882339946</v>
      </c>
      <c r="O2">
        <f t="shared" ref="O2:O7" si="0">J2-C2</f>
        <v>1.2615067252938541</v>
      </c>
      <c r="P2">
        <f t="shared" ref="P2:P7" si="1">H2-C2</f>
        <v>2.5371817459884767</v>
      </c>
      <c r="R2" s="9" t="s">
        <v>291</v>
      </c>
      <c r="S2" s="7">
        <v>11.129570715077113</v>
      </c>
      <c r="T2" s="7">
        <v>11.129570715077113</v>
      </c>
    </row>
    <row r="3" spans="1:20" x14ac:dyDescent="0.25">
      <c r="A3" t="s">
        <v>320</v>
      </c>
      <c r="B3" t="s">
        <v>168</v>
      </c>
      <c r="C3">
        <v>16.693950593340531</v>
      </c>
      <c r="D3">
        <v>16.021658000519587</v>
      </c>
      <c r="E3">
        <v>7.3246842809612263</v>
      </c>
      <c r="F3">
        <v>1.1882206933916879</v>
      </c>
      <c r="G3">
        <v>43.87627865559368</v>
      </c>
      <c r="H3">
        <v>19.103773853449013</v>
      </c>
      <c r="I3">
        <v>14.284127333231986</v>
      </c>
      <c r="J3">
        <v>17.892133677466422</v>
      </c>
      <c r="K3">
        <v>15.495767509214577</v>
      </c>
      <c r="L3">
        <v>38</v>
      </c>
      <c r="M3">
        <v>38</v>
      </c>
      <c r="N3" s="18">
        <v>7.1176722774397501</v>
      </c>
      <c r="O3">
        <f t="shared" si="0"/>
        <v>1.1981830841258905</v>
      </c>
      <c r="P3">
        <f t="shared" si="1"/>
        <v>2.4098232601084817</v>
      </c>
      <c r="R3" s="9" t="s">
        <v>168</v>
      </c>
      <c r="S3" s="7">
        <v>16.693950593340531</v>
      </c>
      <c r="T3" s="7">
        <v>16.693950593340531</v>
      </c>
    </row>
    <row r="4" spans="1:20" x14ac:dyDescent="0.25">
      <c r="A4" t="s">
        <v>320</v>
      </c>
      <c r="B4" t="s">
        <v>292</v>
      </c>
      <c r="C4">
        <v>27.271334841065457</v>
      </c>
      <c r="D4">
        <v>25.357353655124282</v>
      </c>
      <c r="E4">
        <v>15.727759284389148</v>
      </c>
      <c r="F4">
        <v>2.5513794623161532</v>
      </c>
      <c r="G4">
        <v>57.671395170236131</v>
      </c>
      <c r="H4">
        <v>32.445772222813602</v>
      </c>
      <c r="I4">
        <v>22.0968974593174</v>
      </c>
      <c r="J4">
        <v>29.844105816975251</v>
      </c>
      <c r="K4">
        <v>24.698563865155748</v>
      </c>
      <c r="L4">
        <v>38</v>
      </c>
      <c r="M4">
        <v>38</v>
      </c>
      <c r="N4" s="18">
        <v>9.3555356831095011</v>
      </c>
      <c r="O4">
        <f t="shared" si="0"/>
        <v>2.5727709759097941</v>
      </c>
      <c r="P4">
        <f t="shared" si="1"/>
        <v>5.1744373817481453</v>
      </c>
      <c r="R4" s="9" t="s">
        <v>292</v>
      </c>
      <c r="S4" s="7">
        <v>27.271334841065457</v>
      </c>
      <c r="T4" s="7">
        <v>27.271334841065457</v>
      </c>
    </row>
    <row r="5" spans="1:20" x14ac:dyDescent="0.25">
      <c r="A5" t="s">
        <v>320</v>
      </c>
      <c r="B5" t="s">
        <v>293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24</v>
      </c>
      <c r="M5">
        <v>38</v>
      </c>
      <c r="N5" s="20">
        <v>0</v>
      </c>
      <c r="O5">
        <f t="shared" si="0"/>
        <v>0</v>
      </c>
      <c r="P5">
        <f t="shared" si="1"/>
        <v>0</v>
      </c>
      <c r="R5" s="9" t="s">
        <v>293</v>
      </c>
      <c r="S5" s="7">
        <v>0</v>
      </c>
      <c r="T5" s="7">
        <v>0</v>
      </c>
    </row>
    <row r="6" spans="1:20" x14ac:dyDescent="0.25">
      <c r="A6" t="s">
        <v>320</v>
      </c>
      <c r="B6" t="s">
        <v>169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24</v>
      </c>
      <c r="M6">
        <v>38</v>
      </c>
      <c r="N6" s="20">
        <v>0</v>
      </c>
      <c r="O6">
        <f t="shared" si="0"/>
        <v>0</v>
      </c>
      <c r="P6">
        <f t="shared" si="1"/>
        <v>0</v>
      </c>
      <c r="R6" s="9" t="s">
        <v>169</v>
      </c>
      <c r="S6" s="7">
        <v>0</v>
      </c>
      <c r="T6" s="7">
        <v>0</v>
      </c>
    </row>
    <row r="7" spans="1:20" x14ac:dyDescent="0.25">
      <c r="A7" t="s">
        <v>320</v>
      </c>
      <c r="B7" t="s">
        <v>294</v>
      </c>
      <c r="C7">
        <v>6.9332244840521779</v>
      </c>
      <c r="D7">
        <v>8.1130932703367638</v>
      </c>
      <c r="E7">
        <v>8.6914916541756657</v>
      </c>
      <c r="F7">
        <v>1.4099461278865384</v>
      </c>
      <c r="G7">
        <v>125.36002078351652</v>
      </c>
      <c r="H7">
        <v>9.7927277677244842</v>
      </c>
      <c r="I7">
        <v>4.0737212003798753</v>
      </c>
      <c r="J7">
        <v>8.3549920137358313</v>
      </c>
      <c r="K7">
        <v>5.511456954368529</v>
      </c>
      <c r="L7">
        <v>24</v>
      </c>
      <c r="M7">
        <v>38</v>
      </c>
      <c r="N7" s="19">
        <v>20.336080724483978</v>
      </c>
      <c r="O7">
        <f t="shared" si="0"/>
        <v>1.4217675296836534</v>
      </c>
      <c r="P7">
        <f t="shared" si="1"/>
        <v>2.8595032836723062</v>
      </c>
      <c r="R7" s="9" t="s">
        <v>294</v>
      </c>
      <c r="S7" s="7">
        <v>6.9332244840521779</v>
      </c>
      <c r="T7" s="7">
        <v>6.9332244840521779</v>
      </c>
    </row>
  </sheetData>
  <pageMargins left="0.7" right="0.7" top="0.75" bottom="0.75" header="0.3" footer="0.3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74"/>
  <sheetViews>
    <sheetView topLeftCell="L4" zoomScale="106" zoomScaleNormal="106" workbookViewId="0">
      <selection activeCell="M14" sqref="M14"/>
    </sheetView>
  </sheetViews>
  <sheetFormatPr defaultRowHeight="15" x14ac:dyDescent="0.25"/>
  <cols>
    <col min="1" max="1" width="33.85546875" bestFit="1" customWidth="1"/>
    <col min="2" max="2" width="13.28515625" bestFit="1" customWidth="1"/>
    <col min="3" max="3" width="33.140625" customWidth="1"/>
    <col min="4" max="4" width="19.5703125" customWidth="1"/>
    <col min="5" max="5" width="16.85546875" bestFit="1" customWidth="1"/>
    <col min="6" max="7" width="16.7109375" customWidth="1"/>
    <col min="8" max="8" width="14.85546875" customWidth="1"/>
    <col min="9" max="9" width="20" customWidth="1"/>
    <col min="10" max="10" width="16.7109375" customWidth="1"/>
    <col min="11" max="11" width="22.7109375" customWidth="1"/>
    <col min="13" max="13" width="15.85546875" customWidth="1"/>
    <col min="14" max="14" width="28.28515625" style="1" customWidth="1"/>
    <col min="15" max="15" width="30" style="1" bestFit="1" customWidth="1"/>
    <col min="16" max="16" width="22.28515625" customWidth="1"/>
  </cols>
  <sheetData>
    <row r="1" spans="1:16" s="6" customFormat="1" x14ac:dyDescent="0.25">
      <c r="A1" s="6" t="s">
        <v>1</v>
      </c>
      <c r="B1" s="6" t="s">
        <v>0</v>
      </c>
      <c r="C1" s="6" t="s">
        <v>85</v>
      </c>
      <c r="D1" s="6" t="s">
        <v>72</v>
      </c>
      <c r="E1" s="6" t="s">
        <v>73</v>
      </c>
      <c r="F1" s="6" t="s">
        <v>74</v>
      </c>
      <c r="G1" s="6" t="s">
        <v>75</v>
      </c>
      <c r="H1" s="6" t="s">
        <v>76</v>
      </c>
      <c r="I1" s="6" t="s">
        <v>77</v>
      </c>
      <c r="J1" s="6" t="s">
        <v>78</v>
      </c>
      <c r="K1" s="6" t="s">
        <v>79</v>
      </c>
      <c r="M1" s="8" t="s">
        <v>0</v>
      </c>
      <c r="N1" s="1" t="s">
        <v>188</v>
      </c>
      <c r="O1" s="1" t="s">
        <v>189</v>
      </c>
      <c r="P1"/>
    </row>
    <row r="2" spans="1:16" x14ac:dyDescent="0.25">
      <c r="A2" t="s">
        <v>320</v>
      </c>
      <c r="B2" t="s">
        <v>336</v>
      </c>
      <c r="C2">
        <v>0.19465100000000002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M2" s="9" t="s">
        <v>336</v>
      </c>
      <c r="N2" s="1">
        <v>0.19465100000000002</v>
      </c>
      <c r="O2" s="1">
        <v>0</v>
      </c>
    </row>
    <row r="3" spans="1:16" x14ac:dyDescent="0.25">
      <c r="A3" t="s">
        <v>320</v>
      </c>
      <c r="B3" t="s">
        <v>334</v>
      </c>
      <c r="C3">
        <v>0.31900250000000002</v>
      </c>
      <c r="D3">
        <v>0.1319555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M3" s="9" t="s">
        <v>334</v>
      </c>
      <c r="N3" s="1">
        <v>0.31900250000000002</v>
      </c>
      <c r="O3" s="1">
        <v>0.1319555</v>
      </c>
    </row>
    <row r="4" spans="1:16" x14ac:dyDescent="0.25">
      <c r="A4" t="s">
        <v>320</v>
      </c>
      <c r="B4" t="s">
        <v>328</v>
      </c>
      <c r="C4">
        <v>2.2758249999999998</v>
      </c>
      <c r="D4">
        <v>0.175816</v>
      </c>
      <c r="E4">
        <v>2.7721029369657169E-8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M4" s="9" t="s">
        <v>328</v>
      </c>
      <c r="N4" s="1">
        <v>2.2758249999999998</v>
      </c>
      <c r="O4" s="1">
        <v>0.175816</v>
      </c>
    </row>
    <row r="5" spans="1:16" x14ac:dyDescent="0.25">
      <c r="A5" t="s">
        <v>320</v>
      </c>
      <c r="B5" t="s">
        <v>338</v>
      </c>
      <c r="C5">
        <v>0.198494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M5" s="9" t="s">
        <v>338</v>
      </c>
      <c r="N5" s="1">
        <v>0.198494</v>
      </c>
      <c r="O5" s="1">
        <v>0</v>
      </c>
    </row>
    <row r="6" spans="1:16" x14ac:dyDescent="0.25">
      <c r="A6" t="s">
        <v>320</v>
      </c>
      <c r="B6" t="s">
        <v>330</v>
      </c>
      <c r="C6">
        <v>0.61762400000000006</v>
      </c>
      <c r="D6">
        <v>0</v>
      </c>
      <c r="E6">
        <v>0</v>
      </c>
      <c r="F6">
        <v>8.1916508854656206E-2</v>
      </c>
      <c r="G6">
        <v>0</v>
      </c>
      <c r="H6">
        <v>0</v>
      </c>
      <c r="I6">
        <v>0</v>
      </c>
      <c r="J6">
        <v>0</v>
      </c>
      <c r="K6">
        <v>0</v>
      </c>
      <c r="M6" s="9" t="s">
        <v>330</v>
      </c>
      <c r="N6" s="1">
        <v>0.61762400000000006</v>
      </c>
      <c r="O6" s="1">
        <v>0</v>
      </c>
    </row>
    <row r="7" spans="1:16" x14ac:dyDescent="0.25">
      <c r="A7" t="s">
        <v>320</v>
      </c>
      <c r="B7" t="s">
        <v>335</v>
      </c>
      <c r="C7">
        <v>0.30233850000000001</v>
      </c>
      <c r="D7">
        <v>0</v>
      </c>
      <c r="E7">
        <v>1.8480686246438115E-9</v>
      </c>
      <c r="F7">
        <v>0.10834348904249858</v>
      </c>
      <c r="G7">
        <v>0</v>
      </c>
      <c r="H7">
        <v>0</v>
      </c>
      <c r="I7">
        <v>0</v>
      </c>
      <c r="J7">
        <v>0</v>
      </c>
      <c r="K7">
        <v>0</v>
      </c>
      <c r="M7" s="9" t="s">
        <v>335</v>
      </c>
      <c r="N7" s="1">
        <v>0.30233850000000001</v>
      </c>
      <c r="O7" s="1">
        <v>0</v>
      </c>
    </row>
    <row r="8" spans="1:16" x14ac:dyDescent="0.25">
      <c r="A8" t="s">
        <v>320</v>
      </c>
      <c r="B8" t="s">
        <v>333</v>
      </c>
      <c r="C8">
        <v>0.74519000000000002</v>
      </c>
      <c r="D8">
        <v>0</v>
      </c>
      <c r="E8">
        <v>1.8480686246438115E-9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M8" s="9" t="s">
        <v>333</v>
      </c>
      <c r="N8" s="1">
        <v>0.74519000000000002</v>
      </c>
      <c r="O8" s="1">
        <v>0</v>
      </c>
    </row>
    <row r="9" spans="1:16" x14ac:dyDescent="0.25">
      <c r="A9" t="s">
        <v>320</v>
      </c>
      <c r="B9" t="s">
        <v>327</v>
      </c>
      <c r="C9">
        <v>4.1899094999999997</v>
      </c>
      <c r="D9">
        <v>0.167626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M9" s="9" t="s">
        <v>327</v>
      </c>
      <c r="N9" s="1">
        <v>4.1899094999999997</v>
      </c>
      <c r="O9" s="1">
        <v>0.167626</v>
      </c>
    </row>
    <row r="10" spans="1:16" x14ac:dyDescent="0.25">
      <c r="A10" t="s">
        <v>320</v>
      </c>
      <c r="B10" t="s">
        <v>331</v>
      </c>
      <c r="C10">
        <v>0.67734900000000009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M10" s="9" t="s">
        <v>331</v>
      </c>
      <c r="N10" s="1">
        <v>0.67734900000000009</v>
      </c>
      <c r="O10" s="1">
        <v>0</v>
      </c>
    </row>
    <row r="11" spans="1:16" x14ac:dyDescent="0.25">
      <c r="A11" t="s">
        <v>320</v>
      </c>
      <c r="B11" t="s">
        <v>324</v>
      </c>
      <c r="C11">
        <v>9.0602819999999991</v>
      </c>
      <c r="D11">
        <v>0.398644</v>
      </c>
      <c r="E11">
        <v>5.7659741088886922E-7</v>
      </c>
      <c r="F11">
        <v>0.93235971997514266</v>
      </c>
      <c r="G11">
        <v>0</v>
      </c>
      <c r="H11">
        <v>0</v>
      </c>
      <c r="I11">
        <v>0</v>
      </c>
      <c r="J11">
        <v>0.2549619649675387</v>
      </c>
      <c r="K11">
        <v>0</v>
      </c>
      <c r="M11" s="9" t="s">
        <v>324</v>
      </c>
      <c r="N11" s="1">
        <v>9.0602819999999991</v>
      </c>
      <c r="O11" s="1">
        <v>0.398644</v>
      </c>
    </row>
    <row r="12" spans="1:16" x14ac:dyDescent="0.25">
      <c r="A12" t="s">
        <v>320</v>
      </c>
      <c r="B12" t="s">
        <v>325</v>
      </c>
      <c r="C12">
        <v>7.7188040000000004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0.43965125764214741</v>
      </c>
      <c r="K12">
        <v>0</v>
      </c>
      <c r="M12" s="9" t="s">
        <v>325</v>
      </c>
      <c r="N12" s="1">
        <v>7.7188040000000004</v>
      </c>
      <c r="O12" s="1">
        <v>0</v>
      </c>
    </row>
    <row r="13" spans="1:16" x14ac:dyDescent="0.25">
      <c r="A13" t="s">
        <v>320</v>
      </c>
      <c r="B13" t="s">
        <v>329</v>
      </c>
      <c r="C13">
        <v>1.2648969999999999</v>
      </c>
      <c r="D13">
        <v>0.48490750000000005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M13" s="9" t="s">
        <v>329</v>
      </c>
      <c r="N13" s="1">
        <v>1.2648969999999999</v>
      </c>
      <c r="O13" s="1">
        <v>0.48490750000000005</v>
      </c>
    </row>
    <row r="14" spans="1:16" x14ac:dyDescent="0.25">
      <c r="A14" t="s">
        <v>320</v>
      </c>
      <c r="B14" t="s">
        <v>332</v>
      </c>
      <c r="C14">
        <v>0.37561849999999997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M14" s="9" t="s">
        <v>332</v>
      </c>
      <c r="N14" s="1">
        <v>0.37561849999999997</v>
      </c>
      <c r="O14" s="1">
        <v>0</v>
      </c>
    </row>
    <row r="15" spans="1:16" x14ac:dyDescent="0.25">
      <c r="A15" t="s">
        <v>320</v>
      </c>
      <c r="B15" t="s">
        <v>323</v>
      </c>
      <c r="C15">
        <v>13.2894755</v>
      </c>
      <c r="D15">
        <v>0.93914750000000002</v>
      </c>
      <c r="E15">
        <v>0</v>
      </c>
      <c r="F15">
        <v>0</v>
      </c>
      <c r="G15">
        <v>0</v>
      </c>
      <c r="H15">
        <v>0</v>
      </c>
      <c r="I15">
        <v>0</v>
      </c>
      <c r="J15">
        <v>0.6511260475893027</v>
      </c>
      <c r="K15">
        <v>0</v>
      </c>
      <c r="M15" s="9" t="s">
        <v>323</v>
      </c>
      <c r="N15" s="1">
        <v>13.2894755</v>
      </c>
      <c r="O15" s="1">
        <v>0.93914750000000002</v>
      </c>
    </row>
    <row r="16" spans="1:16" x14ac:dyDescent="0.25">
      <c r="A16" t="s">
        <v>320</v>
      </c>
      <c r="B16" t="s">
        <v>340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M16" s="9" t="s">
        <v>337</v>
      </c>
      <c r="N16" s="1">
        <v>0.15973500000000002</v>
      </c>
      <c r="O16" s="1">
        <v>0</v>
      </c>
    </row>
    <row r="17" spans="1:15" x14ac:dyDescent="0.25">
      <c r="A17" t="s">
        <v>320</v>
      </c>
      <c r="B17" t="s">
        <v>337</v>
      </c>
      <c r="C17">
        <v>0.15973500000000002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M17" s="9" t="s">
        <v>339</v>
      </c>
      <c r="N17" s="1">
        <v>0.19883500000000001</v>
      </c>
      <c r="O17" s="1">
        <v>0</v>
      </c>
    </row>
    <row r="18" spans="1:15" x14ac:dyDescent="0.25">
      <c r="A18" t="s">
        <v>320</v>
      </c>
      <c r="B18" t="s">
        <v>339</v>
      </c>
      <c r="C18">
        <v>0.19883500000000001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M18" s="9" t="s">
        <v>326</v>
      </c>
      <c r="N18" s="1">
        <v>3.2095579999999999</v>
      </c>
      <c r="O18" s="1">
        <v>0.30018800000000001</v>
      </c>
    </row>
    <row r="19" spans="1:15" x14ac:dyDescent="0.25">
      <c r="A19" t="s">
        <v>320</v>
      </c>
      <c r="B19" t="s">
        <v>326</v>
      </c>
      <c r="C19">
        <v>3.2095579999999999</v>
      </c>
      <c r="D19">
        <v>0.30018800000000001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M19" s="9" t="s">
        <v>322</v>
      </c>
      <c r="N19" s="1">
        <v>37.1038985</v>
      </c>
      <c r="O19" s="1">
        <v>2.2699579999999999</v>
      </c>
    </row>
    <row r="20" spans="1:15" x14ac:dyDescent="0.25">
      <c r="A20" t="s">
        <v>320</v>
      </c>
      <c r="B20" t="s">
        <v>322</v>
      </c>
      <c r="C20">
        <v>37.1038985</v>
      </c>
      <c r="D20">
        <v>2.2699579999999999</v>
      </c>
      <c r="E20">
        <v>0</v>
      </c>
      <c r="F20">
        <v>0</v>
      </c>
      <c r="G20">
        <v>0</v>
      </c>
      <c r="H20">
        <v>0</v>
      </c>
      <c r="I20">
        <v>0</v>
      </c>
      <c r="J20">
        <v>9.7687321336573693E-2</v>
      </c>
      <c r="K20">
        <v>0</v>
      </c>
      <c r="M20" s="9" t="s">
        <v>86</v>
      </c>
      <c r="N20" s="1">
        <v>81.901487000000003</v>
      </c>
      <c r="O20" s="1">
        <v>4.8682424999999991</v>
      </c>
    </row>
    <row r="21" spans="1:15" x14ac:dyDescent="0.25">
      <c r="A21" t="s">
        <v>320</v>
      </c>
      <c r="C21">
        <v>0</v>
      </c>
      <c r="D21">
        <v>0</v>
      </c>
      <c r="E21">
        <v>0</v>
      </c>
      <c r="F21">
        <v>0</v>
      </c>
      <c r="G21">
        <v>0.28236497568131508</v>
      </c>
      <c r="H21">
        <v>0</v>
      </c>
      <c r="I21">
        <v>0</v>
      </c>
      <c r="J21">
        <v>0</v>
      </c>
      <c r="K21">
        <v>0</v>
      </c>
      <c r="N21"/>
      <c r="O21"/>
    </row>
    <row r="22" spans="1:15" x14ac:dyDescent="0.25">
      <c r="A22" t="s">
        <v>320</v>
      </c>
      <c r="B22" t="s">
        <v>344</v>
      </c>
      <c r="C22">
        <v>0</v>
      </c>
      <c r="D22">
        <v>0</v>
      </c>
      <c r="E22">
        <v>0</v>
      </c>
      <c r="F22">
        <v>0</v>
      </c>
      <c r="G22">
        <v>1.2776708234922237E-3</v>
      </c>
      <c r="H22">
        <v>0</v>
      </c>
      <c r="I22">
        <v>0</v>
      </c>
      <c r="J22">
        <v>0</v>
      </c>
      <c r="K22">
        <v>0</v>
      </c>
      <c r="N22"/>
      <c r="O22"/>
    </row>
    <row r="23" spans="1:15" x14ac:dyDescent="0.25">
      <c r="A23" t="s">
        <v>320</v>
      </c>
      <c r="B23" t="s">
        <v>345</v>
      </c>
      <c r="C23">
        <v>0</v>
      </c>
      <c r="D23">
        <v>0</v>
      </c>
      <c r="E23">
        <v>0</v>
      </c>
      <c r="F23">
        <v>0</v>
      </c>
      <c r="G23">
        <v>2.4194391079034361</v>
      </c>
      <c r="H23">
        <v>0</v>
      </c>
      <c r="I23">
        <v>0</v>
      </c>
      <c r="J23">
        <v>0</v>
      </c>
      <c r="K23">
        <v>0</v>
      </c>
      <c r="N23"/>
      <c r="O23"/>
    </row>
    <row r="24" spans="1:15" x14ac:dyDescent="0.25">
      <c r="A24" t="s">
        <v>320</v>
      </c>
      <c r="B24" t="s">
        <v>346</v>
      </c>
      <c r="C24">
        <v>0</v>
      </c>
      <c r="D24">
        <v>0</v>
      </c>
      <c r="E24">
        <v>0</v>
      </c>
      <c r="F24">
        <v>0</v>
      </c>
      <c r="G24">
        <v>7.3040180902747762E-3</v>
      </c>
      <c r="H24">
        <v>0</v>
      </c>
      <c r="I24">
        <v>0</v>
      </c>
      <c r="J24">
        <v>0</v>
      </c>
      <c r="K24">
        <v>0</v>
      </c>
      <c r="N24"/>
      <c r="O24"/>
    </row>
    <row r="25" spans="1:15" x14ac:dyDescent="0.25">
      <c r="A25" t="s">
        <v>320</v>
      </c>
      <c r="B25" t="s">
        <v>347</v>
      </c>
      <c r="C25">
        <v>0</v>
      </c>
      <c r="D25">
        <v>0</v>
      </c>
      <c r="E25">
        <v>0</v>
      </c>
      <c r="F25">
        <v>0</v>
      </c>
      <c r="G25">
        <v>0.16183829026717594</v>
      </c>
      <c r="H25">
        <v>0</v>
      </c>
      <c r="I25">
        <v>0</v>
      </c>
      <c r="J25">
        <v>0</v>
      </c>
      <c r="K25">
        <v>0</v>
      </c>
      <c r="N25"/>
      <c r="O25"/>
    </row>
    <row r="26" spans="1:15" x14ac:dyDescent="0.25">
      <c r="A26" t="s">
        <v>320</v>
      </c>
      <c r="B26" t="s">
        <v>348</v>
      </c>
      <c r="C26">
        <v>0</v>
      </c>
      <c r="D26">
        <v>0</v>
      </c>
      <c r="E26">
        <v>0</v>
      </c>
      <c r="F26">
        <v>0</v>
      </c>
      <c r="G26">
        <v>0.15423615281628417</v>
      </c>
      <c r="H26">
        <v>0</v>
      </c>
      <c r="I26">
        <v>0</v>
      </c>
      <c r="J26">
        <v>0</v>
      </c>
      <c r="K26">
        <v>0</v>
      </c>
      <c r="N26"/>
      <c r="O26"/>
    </row>
    <row r="27" spans="1:15" x14ac:dyDescent="0.25">
      <c r="A27" t="s">
        <v>320</v>
      </c>
      <c r="B27" t="s">
        <v>349</v>
      </c>
      <c r="C27">
        <v>0</v>
      </c>
      <c r="D27">
        <v>0</v>
      </c>
      <c r="E27">
        <v>0</v>
      </c>
      <c r="F27">
        <v>0</v>
      </c>
      <c r="G27">
        <v>11.364509872693052</v>
      </c>
      <c r="H27">
        <v>0</v>
      </c>
      <c r="I27">
        <v>0</v>
      </c>
      <c r="J27">
        <v>0</v>
      </c>
      <c r="K27">
        <v>0</v>
      </c>
      <c r="N27"/>
      <c r="O27"/>
    </row>
    <row r="28" spans="1:15" x14ac:dyDescent="0.25">
      <c r="A28" t="s">
        <v>320</v>
      </c>
      <c r="B28" t="s">
        <v>350</v>
      </c>
      <c r="C28">
        <v>0</v>
      </c>
      <c r="D28">
        <v>0</v>
      </c>
      <c r="E28">
        <v>0</v>
      </c>
      <c r="F28">
        <v>0</v>
      </c>
      <c r="G28">
        <v>1.8337124974533228</v>
      </c>
      <c r="H28">
        <v>0</v>
      </c>
      <c r="I28">
        <v>0</v>
      </c>
      <c r="J28">
        <v>0</v>
      </c>
      <c r="K28">
        <v>0</v>
      </c>
      <c r="N28"/>
      <c r="O28"/>
    </row>
    <row r="29" spans="1:15" x14ac:dyDescent="0.25">
      <c r="A29" t="s">
        <v>320</v>
      </c>
      <c r="B29" t="s">
        <v>351</v>
      </c>
      <c r="C29">
        <v>0</v>
      </c>
      <c r="D29">
        <v>0</v>
      </c>
      <c r="E29">
        <v>0</v>
      </c>
      <c r="F29">
        <v>0</v>
      </c>
      <c r="G29">
        <v>1.797256936033725E-2</v>
      </c>
      <c r="H29">
        <v>0</v>
      </c>
      <c r="I29">
        <v>0</v>
      </c>
      <c r="J29">
        <v>0</v>
      </c>
      <c r="K29">
        <v>0</v>
      </c>
      <c r="N29"/>
      <c r="O29"/>
    </row>
    <row r="30" spans="1:15" x14ac:dyDescent="0.25">
      <c r="A30" t="s">
        <v>320</v>
      </c>
      <c r="B30" t="s">
        <v>352</v>
      </c>
      <c r="C30">
        <v>0</v>
      </c>
      <c r="D30">
        <v>0</v>
      </c>
      <c r="E30">
        <v>0</v>
      </c>
      <c r="F30">
        <v>0</v>
      </c>
      <c r="G30">
        <v>0.27618978846295872</v>
      </c>
      <c r="H30">
        <v>0</v>
      </c>
      <c r="I30">
        <v>0</v>
      </c>
      <c r="J30">
        <v>0</v>
      </c>
      <c r="K30">
        <v>0</v>
      </c>
      <c r="N30"/>
      <c r="O30"/>
    </row>
    <row r="31" spans="1:15" x14ac:dyDescent="0.25">
      <c r="A31" t="s">
        <v>320</v>
      </c>
      <c r="B31" t="s">
        <v>353</v>
      </c>
      <c r="C31">
        <v>0</v>
      </c>
      <c r="D31">
        <v>0</v>
      </c>
      <c r="E31">
        <v>0</v>
      </c>
      <c r="F31">
        <v>0</v>
      </c>
      <c r="G31">
        <v>6.4522375412799596E-3</v>
      </c>
      <c r="H31">
        <v>0</v>
      </c>
      <c r="I31">
        <v>0</v>
      </c>
      <c r="J31">
        <v>0</v>
      </c>
      <c r="K31">
        <v>0</v>
      </c>
      <c r="N31"/>
      <c r="O31"/>
    </row>
    <row r="32" spans="1:15" x14ac:dyDescent="0.25">
      <c r="A32" t="s">
        <v>320</v>
      </c>
      <c r="B32" t="s">
        <v>354</v>
      </c>
      <c r="C32">
        <v>0</v>
      </c>
      <c r="D32">
        <v>0</v>
      </c>
      <c r="E32">
        <v>0</v>
      </c>
      <c r="F32">
        <v>0</v>
      </c>
      <c r="G32">
        <v>0.27597683343767898</v>
      </c>
      <c r="H32">
        <v>0</v>
      </c>
      <c r="I32">
        <v>0</v>
      </c>
      <c r="J32">
        <v>0</v>
      </c>
      <c r="K32">
        <v>0</v>
      </c>
      <c r="N32"/>
      <c r="O32"/>
    </row>
    <row r="33" spans="1:15" x14ac:dyDescent="0.25">
      <c r="A33" t="s">
        <v>320</v>
      </c>
      <c r="B33" t="s">
        <v>355</v>
      </c>
      <c r="C33">
        <v>0</v>
      </c>
      <c r="D33">
        <v>0</v>
      </c>
      <c r="E33">
        <v>0</v>
      </c>
      <c r="F33">
        <v>0</v>
      </c>
      <c r="G33">
        <v>0.31877878754179539</v>
      </c>
      <c r="H33">
        <v>0</v>
      </c>
      <c r="I33">
        <v>0</v>
      </c>
      <c r="J33">
        <v>0</v>
      </c>
      <c r="K33">
        <v>0</v>
      </c>
      <c r="N33"/>
      <c r="O33"/>
    </row>
    <row r="34" spans="1:15" x14ac:dyDescent="0.25">
      <c r="A34" t="s">
        <v>320</v>
      </c>
      <c r="B34" t="s">
        <v>356</v>
      </c>
      <c r="C34">
        <v>0</v>
      </c>
      <c r="D34">
        <v>0</v>
      </c>
      <c r="E34">
        <v>0</v>
      </c>
      <c r="F34">
        <v>0</v>
      </c>
      <c r="G34">
        <v>0.34557155451785937</v>
      </c>
      <c r="H34">
        <v>0</v>
      </c>
      <c r="I34">
        <v>0</v>
      </c>
      <c r="J34">
        <v>0</v>
      </c>
      <c r="K34">
        <v>0</v>
      </c>
      <c r="N34"/>
      <c r="O34"/>
    </row>
    <row r="35" spans="1:15" x14ac:dyDescent="0.25">
      <c r="A35" t="s">
        <v>320</v>
      </c>
      <c r="B35" t="s">
        <v>357</v>
      </c>
      <c r="C35">
        <v>0</v>
      </c>
      <c r="D35">
        <v>0</v>
      </c>
      <c r="E35">
        <v>0</v>
      </c>
      <c r="F35">
        <v>0</v>
      </c>
      <c r="G35">
        <v>1.2776707759893827E-2</v>
      </c>
      <c r="H35">
        <v>0</v>
      </c>
      <c r="I35">
        <v>0</v>
      </c>
      <c r="J35">
        <v>0</v>
      </c>
      <c r="K35">
        <v>0</v>
      </c>
      <c r="N35"/>
      <c r="O35"/>
    </row>
    <row r="36" spans="1:15" x14ac:dyDescent="0.25">
      <c r="A36" t="s">
        <v>320</v>
      </c>
      <c r="B36" t="s">
        <v>363</v>
      </c>
      <c r="C36">
        <v>0</v>
      </c>
      <c r="D36">
        <v>0</v>
      </c>
      <c r="E36">
        <v>0</v>
      </c>
      <c r="F36">
        <v>0</v>
      </c>
      <c r="G36">
        <v>0</v>
      </c>
      <c r="H36">
        <v>4.7053970283190569E-2</v>
      </c>
      <c r="I36">
        <v>0</v>
      </c>
      <c r="J36">
        <v>0</v>
      </c>
      <c r="K36">
        <v>0</v>
      </c>
      <c r="N36"/>
      <c r="O36"/>
    </row>
    <row r="37" spans="1:15" x14ac:dyDescent="0.25">
      <c r="A37" t="s">
        <v>320</v>
      </c>
      <c r="B37" t="s">
        <v>364</v>
      </c>
      <c r="C37">
        <v>0</v>
      </c>
      <c r="D37">
        <v>0</v>
      </c>
      <c r="E37">
        <v>0</v>
      </c>
      <c r="F37">
        <v>0</v>
      </c>
      <c r="G37">
        <v>0</v>
      </c>
      <c r="H37">
        <v>0.90910042084844178</v>
      </c>
      <c r="I37">
        <v>0</v>
      </c>
      <c r="J37">
        <v>0</v>
      </c>
      <c r="K37">
        <v>0</v>
      </c>
      <c r="N37"/>
      <c r="O37"/>
    </row>
    <row r="38" spans="1:15" x14ac:dyDescent="0.25">
      <c r="A38" t="s">
        <v>320</v>
      </c>
      <c r="B38" t="s">
        <v>365</v>
      </c>
      <c r="C38">
        <v>0</v>
      </c>
      <c r="D38">
        <v>0</v>
      </c>
      <c r="E38">
        <v>0</v>
      </c>
      <c r="F38">
        <v>0</v>
      </c>
      <c r="G38">
        <v>0</v>
      </c>
      <c r="H38">
        <v>4.8804202769886507</v>
      </c>
      <c r="I38">
        <v>0</v>
      </c>
      <c r="J38">
        <v>0</v>
      </c>
      <c r="K38">
        <v>0</v>
      </c>
      <c r="N38"/>
      <c r="O38"/>
    </row>
    <row r="39" spans="1:15" x14ac:dyDescent="0.25">
      <c r="A39" t="s">
        <v>320</v>
      </c>
      <c r="B39" t="s">
        <v>366</v>
      </c>
      <c r="C39">
        <v>0</v>
      </c>
      <c r="D39">
        <v>0</v>
      </c>
      <c r="E39">
        <v>0</v>
      </c>
      <c r="F39">
        <v>0</v>
      </c>
      <c r="G39">
        <v>0</v>
      </c>
      <c r="H39">
        <v>24.660449899802515</v>
      </c>
      <c r="I39">
        <v>0</v>
      </c>
      <c r="J39">
        <v>0</v>
      </c>
      <c r="K39">
        <v>0</v>
      </c>
      <c r="N39"/>
      <c r="O39"/>
    </row>
    <row r="40" spans="1:15" x14ac:dyDescent="0.25">
      <c r="A40" t="s">
        <v>320</v>
      </c>
      <c r="B40" t="s">
        <v>367</v>
      </c>
      <c r="C40">
        <v>0</v>
      </c>
      <c r="D40">
        <v>0</v>
      </c>
      <c r="E40">
        <v>0</v>
      </c>
      <c r="F40">
        <v>0</v>
      </c>
      <c r="G40">
        <v>0</v>
      </c>
      <c r="H40">
        <v>0.45455021042422089</v>
      </c>
      <c r="I40">
        <v>0</v>
      </c>
      <c r="J40">
        <v>0</v>
      </c>
      <c r="K40">
        <v>0</v>
      </c>
      <c r="N40"/>
      <c r="O40"/>
    </row>
    <row r="41" spans="1:15" x14ac:dyDescent="0.25">
      <c r="A41" t="s">
        <v>320</v>
      </c>
      <c r="B41" t="s">
        <v>368</v>
      </c>
      <c r="C41">
        <v>0</v>
      </c>
      <c r="D41">
        <v>0</v>
      </c>
      <c r="E41">
        <v>0</v>
      </c>
      <c r="F41">
        <v>0</v>
      </c>
      <c r="G41">
        <v>0</v>
      </c>
      <c r="H41">
        <v>1.8182008416968836</v>
      </c>
      <c r="I41">
        <v>0</v>
      </c>
      <c r="J41">
        <v>0</v>
      </c>
      <c r="K41">
        <v>0</v>
      </c>
      <c r="N41"/>
      <c r="O41"/>
    </row>
    <row r="42" spans="1:15" x14ac:dyDescent="0.25">
      <c r="A42" t="s">
        <v>320</v>
      </c>
      <c r="B42" t="s">
        <v>369</v>
      </c>
      <c r="C42">
        <v>0</v>
      </c>
      <c r="D42">
        <v>0</v>
      </c>
      <c r="E42">
        <v>0</v>
      </c>
      <c r="F42">
        <v>0</v>
      </c>
      <c r="G42">
        <v>0</v>
      </c>
      <c r="H42">
        <v>0.31134905465038631</v>
      </c>
      <c r="I42">
        <v>0</v>
      </c>
      <c r="J42">
        <v>0</v>
      </c>
      <c r="K42">
        <v>0</v>
      </c>
      <c r="N42"/>
      <c r="O42"/>
    </row>
    <row r="43" spans="1:15" x14ac:dyDescent="0.25">
      <c r="A43" t="s">
        <v>320</v>
      </c>
      <c r="B43" t="s">
        <v>370</v>
      </c>
      <c r="C43">
        <v>0</v>
      </c>
      <c r="D43">
        <v>0</v>
      </c>
      <c r="E43">
        <v>0</v>
      </c>
      <c r="F43">
        <v>0</v>
      </c>
      <c r="G43">
        <v>0</v>
      </c>
      <c r="H43">
        <v>1.2837464395158262</v>
      </c>
      <c r="I43">
        <v>0</v>
      </c>
      <c r="J43">
        <v>0</v>
      </c>
      <c r="K43">
        <v>0</v>
      </c>
      <c r="N43"/>
      <c r="O43"/>
    </row>
    <row r="44" spans="1:15" x14ac:dyDescent="0.25">
      <c r="A44" t="s">
        <v>320</v>
      </c>
      <c r="B44" t="s">
        <v>371</v>
      </c>
      <c r="C44">
        <v>0</v>
      </c>
      <c r="D44">
        <v>0</v>
      </c>
      <c r="E44">
        <v>0</v>
      </c>
      <c r="F44">
        <v>0</v>
      </c>
      <c r="G44">
        <v>0</v>
      </c>
      <c r="H44">
        <v>1.5636183208159578</v>
      </c>
      <c r="I44">
        <v>0</v>
      </c>
      <c r="J44">
        <v>0</v>
      </c>
      <c r="K44">
        <v>0</v>
      </c>
      <c r="N44"/>
      <c r="O44"/>
    </row>
    <row r="45" spans="1:15" x14ac:dyDescent="0.25">
      <c r="A45" t="s">
        <v>320</v>
      </c>
      <c r="B45" t="s">
        <v>372</v>
      </c>
      <c r="C45">
        <v>0</v>
      </c>
      <c r="D45">
        <v>0</v>
      </c>
      <c r="E45">
        <v>0</v>
      </c>
      <c r="F45">
        <v>0</v>
      </c>
      <c r="G45">
        <v>0</v>
      </c>
      <c r="H45">
        <v>1.4224485642551996</v>
      </c>
      <c r="I45">
        <v>0</v>
      </c>
      <c r="J45">
        <v>0</v>
      </c>
      <c r="K45">
        <v>0</v>
      </c>
      <c r="N45"/>
      <c r="O45"/>
    </row>
    <row r="46" spans="1:15" x14ac:dyDescent="0.25">
      <c r="A46" t="s">
        <v>320</v>
      </c>
      <c r="B46" t="s">
        <v>373</v>
      </c>
      <c r="C46">
        <v>0</v>
      </c>
      <c r="D46">
        <v>0</v>
      </c>
      <c r="E46">
        <v>0</v>
      </c>
      <c r="F46">
        <v>0</v>
      </c>
      <c r="G46">
        <v>0</v>
      </c>
      <c r="H46">
        <v>1.1775226077739589E-2</v>
      </c>
      <c r="I46">
        <v>0</v>
      </c>
      <c r="J46">
        <v>0</v>
      </c>
      <c r="K46">
        <v>0</v>
      </c>
      <c r="N46"/>
      <c r="O46"/>
    </row>
    <row r="47" spans="1:15" x14ac:dyDescent="0.25">
      <c r="A47" t="s">
        <v>320</v>
      </c>
      <c r="B47" t="s">
        <v>374</v>
      </c>
      <c r="C47">
        <v>0</v>
      </c>
      <c r="D47">
        <v>0</v>
      </c>
      <c r="E47">
        <v>0</v>
      </c>
      <c r="F47">
        <v>0</v>
      </c>
      <c r="G47">
        <v>0</v>
      </c>
      <c r="H47">
        <v>2.6489257613645547</v>
      </c>
      <c r="I47">
        <v>0</v>
      </c>
      <c r="J47">
        <v>0</v>
      </c>
      <c r="K47">
        <v>0</v>
      </c>
      <c r="M47" s="8" t="s">
        <v>0</v>
      </c>
      <c r="N47" t="s">
        <v>190</v>
      </c>
      <c r="O47"/>
    </row>
    <row r="48" spans="1:15" x14ac:dyDescent="0.25">
      <c r="A48" t="s">
        <v>320</v>
      </c>
      <c r="B48" t="s">
        <v>375</v>
      </c>
      <c r="C48">
        <v>0</v>
      </c>
      <c r="D48">
        <v>0</v>
      </c>
      <c r="E48">
        <v>0</v>
      </c>
      <c r="F48">
        <v>0</v>
      </c>
      <c r="G48">
        <v>0</v>
      </c>
      <c r="H48">
        <v>1.1775226077739589E-2</v>
      </c>
      <c r="I48">
        <v>0</v>
      </c>
      <c r="J48">
        <v>0</v>
      </c>
      <c r="K48">
        <v>0</v>
      </c>
      <c r="M48" s="9" t="s">
        <v>324</v>
      </c>
      <c r="N48" s="7">
        <v>0.2549619649675387</v>
      </c>
      <c r="O48"/>
    </row>
    <row r="49" spans="1:15" x14ac:dyDescent="0.25">
      <c r="A49" t="s">
        <v>320</v>
      </c>
      <c r="B49" t="s">
        <v>376</v>
      </c>
      <c r="C49">
        <v>0</v>
      </c>
      <c r="D49">
        <v>0</v>
      </c>
      <c r="E49">
        <v>0</v>
      </c>
      <c r="F49">
        <v>0</v>
      </c>
      <c r="G49">
        <v>0</v>
      </c>
      <c r="H49">
        <v>1.3636506312726626</v>
      </c>
      <c r="I49">
        <v>0</v>
      </c>
      <c r="J49">
        <v>0</v>
      </c>
      <c r="K49">
        <v>0</v>
      </c>
      <c r="M49" s="9" t="s">
        <v>325</v>
      </c>
      <c r="N49" s="7">
        <v>0.43965125764214741</v>
      </c>
      <c r="O49"/>
    </row>
    <row r="50" spans="1:15" x14ac:dyDescent="0.25">
      <c r="A50" t="s">
        <v>320</v>
      </c>
      <c r="B50" t="s">
        <v>377</v>
      </c>
      <c r="C50">
        <v>0</v>
      </c>
      <c r="D50">
        <v>0</v>
      </c>
      <c r="E50">
        <v>0</v>
      </c>
      <c r="F50">
        <v>0</v>
      </c>
      <c r="G50">
        <v>0</v>
      </c>
      <c r="H50">
        <v>8.4667502669651569</v>
      </c>
      <c r="I50">
        <v>0</v>
      </c>
      <c r="J50">
        <v>0</v>
      </c>
      <c r="K50">
        <v>0</v>
      </c>
      <c r="M50" s="9" t="s">
        <v>323</v>
      </c>
      <c r="N50" s="7">
        <v>0.6511260475893027</v>
      </c>
      <c r="O50"/>
    </row>
    <row r="51" spans="1:15" x14ac:dyDescent="0.25">
      <c r="A51" t="s">
        <v>320</v>
      </c>
      <c r="B51" t="s">
        <v>378</v>
      </c>
      <c r="C51">
        <v>0</v>
      </c>
      <c r="D51">
        <v>0</v>
      </c>
      <c r="E51">
        <v>0</v>
      </c>
      <c r="F51">
        <v>0</v>
      </c>
      <c r="G51">
        <v>0</v>
      </c>
      <c r="H51">
        <v>0.2932539826974821</v>
      </c>
      <c r="I51">
        <v>0</v>
      </c>
      <c r="J51">
        <v>0</v>
      </c>
      <c r="K51">
        <v>0</v>
      </c>
      <c r="M51" s="9" t="s">
        <v>322</v>
      </c>
      <c r="N51" s="7">
        <v>9.7687321336573693E-2</v>
      </c>
    </row>
    <row r="52" spans="1:15" x14ac:dyDescent="0.25">
      <c r="A52" t="s">
        <v>320</v>
      </c>
      <c r="B52" t="s">
        <v>379</v>
      </c>
      <c r="C52">
        <v>0</v>
      </c>
      <c r="D52">
        <v>0</v>
      </c>
      <c r="E52">
        <v>0</v>
      </c>
      <c r="F52">
        <v>0</v>
      </c>
      <c r="G52">
        <v>0</v>
      </c>
      <c r="H52">
        <v>4.541576827958723</v>
      </c>
      <c r="I52">
        <v>0</v>
      </c>
      <c r="J52">
        <v>0</v>
      </c>
      <c r="K52">
        <v>0</v>
      </c>
      <c r="M52" s="9" t="s">
        <v>86</v>
      </c>
      <c r="N52" s="7">
        <v>1.4434265915355626</v>
      </c>
    </row>
    <row r="53" spans="1:15" x14ac:dyDescent="0.25">
      <c r="A53" t="s">
        <v>320</v>
      </c>
      <c r="B53" t="s">
        <v>380</v>
      </c>
      <c r="C53">
        <v>0</v>
      </c>
      <c r="D53">
        <v>0</v>
      </c>
      <c r="E53">
        <v>0</v>
      </c>
      <c r="F53">
        <v>0</v>
      </c>
      <c r="G53">
        <v>0</v>
      </c>
      <c r="H53">
        <v>7.9654665931352815</v>
      </c>
      <c r="I53">
        <v>0</v>
      </c>
      <c r="J53">
        <v>0</v>
      </c>
      <c r="K53">
        <v>0</v>
      </c>
      <c r="N53"/>
    </row>
    <row r="54" spans="1:15" x14ac:dyDescent="0.25">
      <c r="A54" t="s">
        <v>320</v>
      </c>
      <c r="B54" t="s">
        <v>381</v>
      </c>
      <c r="C54">
        <v>0</v>
      </c>
      <c r="D54">
        <v>0</v>
      </c>
      <c r="E54">
        <v>0</v>
      </c>
      <c r="F54">
        <v>0</v>
      </c>
      <c r="G54">
        <v>0</v>
      </c>
      <c r="H54">
        <v>5.558555772175148</v>
      </c>
      <c r="I54">
        <v>0</v>
      </c>
      <c r="J54">
        <v>0</v>
      </c>
      <c r="K54">
        <v>0</v>
      </c>
      <c r="N54"/>
      <c r="O54"/>
    </row>
    <row r="55" spans="1:15" x14ac:dyDescent="0.25">
      <c r="A55" t="s">
        <v>320</v>
      </c>
      <c r="B55" t="s">
        <v>382</v>
      </c>
      <c r="C55">
        <v>0</v>
      </c>
      <c r="D55">
        <v>0</v>
      </c>
      <c r="E55">
        <v>0</v>
      </c>
      <c r="F55">
        <v>0</v>
      </c>
      <c r="G55">
        <v>0</v>
      </c>
      <c r="H55">
        <v>0.78764630556811543</v>
      </c>
      <c r="I55">
        <v>0</v>
      </c>
      <c r="J55">
        <v>0</v>
      </c>
      <c r="K55">
        <v>0</v>
      </c>
      <c r="N55"/>
      <c r="O55"/>
    </row>
    <row r="56" spans="1:15" x14ac:dyDescent="0.25">
      <c r="A56" t="s">
        <v>320</v>
      </c>
      <c r="B56" t="s">
        <v>383</v>
      </c>
      <c r="C56">
        <v>0</v>
      </c>
      <c r="D56">
        <v>0</v>
      </c>
      <c r="E56">
        <v>0</v>
      </c>
      <c r="F56">
        <v>0</v>
      </c>
      <c r="G56">
        <v>0</v>
      </c>
      <c r="H56">
        <v>0.13073442217231987</v>
      </c>
      <c r="I56">
        <v>0</v>
      </c>
      <c r="J56">
        <v>0</v>
      </c>
      <c r="K56">
        <v>0</v>
      </c>
      <c r="N56"/>
      <c r="O56"/>
    </row>
    <row r="57" spans="1:15" x14ac:dyDescent="0.25">
      <c r="A57" t="s">
        <v>320</v>
      </c>
      <c r="B57" t="s">
        <v>385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0.26060305346932633</v>
      </c>
      <c r="J57">
        <v>0</v>
      </c>
      <c r="K57">
        <v>0</v>
      </c>
      <c r="N57"/>
      <c r="O57"/>
    </row>
    <row r="58" spans="1:15" x14ac:dyDescent="0.25">
      <c r="A58" t="s">
        <v>320</v>
      </c>
      <c r="B58" t="s">
        <v>386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2.1083748799100901</v>
      </c>
      <c r="J58">
        <v>0</v>
      </c>
      <c r="K58">
        <v>0</v>
      </c>
      <c r="N58"/>
      <c r="O58"/>
    </row>
    <row r="59" spans="1:15" x14ac:dyDescent="0.25">
      <c r="A59" t="s">
        <v>320</v>
      </c>
      <c r="B59" t="s">
        <v>387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0.43923186203260534</v>
      </c>
      <c r="J59">
        <v>0</v>
      </c>
      <c r="K59">
        <v>0</v>
      </c>
      <c r="N59"/>
      <c r="O59"/>
    </row>
    <row r="60" spans="1:15" x14ac:dyDescent="0.25">
      <c r="A60" t="s">
        <v>320</v>
      </c>
      <c r="B60" t="s">
        <v>388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0.5879793298253696</v>
      </c>
      <c r="J60">
        <v>0</v>
      </c>
      <c r="K60">
        <v>0</v>
      </c>
      <c r="N60"/>
      <c r="O60"/>
    </row>
    <row r="61" spans="1:15" x14ac:dyDescent="0.25">
      <c r="N61"/>
      <c r="O61"/>
    </row>
    <row r="62" spans="1:15" x14ac:dyDescent="0.25">
      <c r="N62"/>
      <c r="O62"/>
    </row>
    <row r="63" spans="1:15" x14ac:dyDescent="0.25">
      <c r="N63"/>
      <c r="O63"/>
    </row>
    <row r="64" spans="1:15" x14ac:dyDescent="0.25">
      <c r="N64"/>
      <c r="O64"/>
    </row>
    <row r="65" spans="13:15" x14ac:dyDescent="0.25">
      <c r="N65"/>
      <c r="O65"/>
    </row>
    <row r="66" spans="13:15" x14ac:dyDescent="0.25">
      <c r="N66"/>
      <c r="O66"/>
    </row>
    <row r="67" spans="13:15" x14ac:dyDescent="0.25">
      <c r="N67"/>
      <c r="O67"/>
    </row>
    <row r="68" spans="13:15" x14ac:dyDescent="0.25">
      <c r="N68"/>
      <c r="O68"/>
    </row>
    <row r="69" spans="13:15" x14ac:dyDescent="0.25">
      <c r="N69"/>
      <c r="O69"/>
    </row>
    <row r="70" spans="13:15" x14ac:dyDescent="0.25">
      <c r="N70"/>
      <c r="O70"/>
    </row>
    <row r="71" spans="13:15" x14ac:dyDescent="0.25">
      <c r="N71"/>
      <c r="O71"/>
    </row>
    <row r="72" spans="13:15" x14ac:dyDescent="0.25">
      <c r="N72"/>
    </row>
    <row r="73" spans="13:15" x14ac:dyDescent="0.25">
      <c r="N73"/>
    </row>
    <row r="74" spans="13:15" x14ac:dyDescent="0.25">
      <c r="N74"/>
    </row>
    <row r="75" spans="13:15" x14ac:dyDescent="0.25">
      <c r="N75"/>
      <c r="O75"/>
    </row>
    <row r="76" spans="13:15" x14ac:dyDescent="0.25">
      <c r="N76"/>
      <c r="O76"/>
    </row>
    <row r="77" spans="13:15" x14ac:dyDescent="0.25">
      <c r="N77"/>
      <c r="O77"/>
    </row>
    <row r="78" spans="13:15" x14ac:dyDescent="0.25">
      <c r="N78"/>
      <c r="O78"/>
    </row>
    <row r="79" spans="13:15" x14ac:dyDescent="0.25">
      <c r="N79"/>
      <c r="O79"/>
    </row>
    <row r="80" spans="13:15" x14ac:dyDescent="0.25">
      <c r="M80" s="8" t="s">
        <v>0</v>
      </c>
      <c r="N80" t="s">
        <v>191</v>
      </c>
      <c r="O80"/>
    </row>
    <row r="81" spans="13:15" x14ac:dyDescent="0.25">
      <c r="M81" s="9" t="s">
        <v>330</v>
      </c>
      <c r="N81" s="7">
        <v>8.1916508854656206E-2</v>
      </c>
      <c r="O81"/>
    </row>
    <row r="82" spans="13:15" x14ac:dyDescent="0.25">
      <c r="M82" s="9" t="s">
        <v>335</v>
      </c>
      <c r="N82" s="7">
        <v>0.10834348904249858</v>
      </c>
      <c r="O82"/>
    </row>
    <row r="83" spans="13:15" x14ac:dyDescent="0.25">
      <c r="M83" s="9" t="s">
        <v>324</v>
      </c>
      <c r="N83" s="7">
        <v>0.93235971997514266</v>
      </c>
      <c r="O83"/>
    </row>
    <row r="84" spans="13:15" x14ac:dyDescent="0.25">
      <c r="M84" s="9" t="s">
        <v>86</v>
      </c>
      <c r="N84" s="7">
        <v>1.1226197178722974</v>
      </c>
      <c r="O84"/>
    </row>
    <row r="85" spans="13:15" x14ac:dyDescent="0.25">
      <c r="N85"/>
      <c r="O85"/>
    </row>
    <row r="86" spans="13:15" x14ac:dyDescent="0.25">
      <c r="N86"/>
      <c r="O86"/>
    </row>
    <row r="87" spans="13:15" x14ac:dyDescent="0.25">
      <c r="N87"/>
      <c r="O87"/>
    </row>
    <row r="88" spans="13:15" x14ac:dyDescent="0.25">
      <c r="N88"/>
      <c r="O88"/>
    </row>
    <row r="89" spans="13:15" x14ac:dyDescent="0.25">
      <c r="N89"/>
      <c r="O89"/>
    </row>
    <row r="90" spans="13:15" x14ac:dyDescent="0.25">
      <c r="N90"/>
      <c r="O90"/>
    </row>
    <row r="91" spans="13:15" x14ac:dyDescent="0.25">
      <c r="N91"/>
      <c r="O91"/>
    </row>
    <row r="92" spans="13:15" x14ac:dyDescent="0.25">
      <c r="N92"/>
      <c r="O92"/>
    </row>
    <row r="93" spans="13:15" x14ac:dyDescent="0.25">
      <c r="N93"/>
    </row>
    <row r="94" spans="13:15" x14ac:dyDescent="0.25">
      <c r="N94"/>
    </row>
    <row r="95" spans="13:15" x14ac:dyDescent="0.25">
      <c r="M95" s="9"/>
      <c r="N95" s="7"/>
    </row>
    <row r="96" spans="13:15" x14ac:dyDescent="0.25">
      <c r="M96" s="9"/>
      <c r="N96" s="7"/>
    </row>
    <row r="97" spans="13:14" x14ac:dyDescent="0.25">
      <c r="M97" s="9"/>
      <c r="N97" s="7"/>
    </row>
    <row r="98" spans="13:14" x14ac:dyDescent="0.25">
      <c r="M98" s="9"/>
      <c r="N98" s="7"/>
    </row>
    <row r="99" spans="13:14" x14ac:dyDescent="0.25">
      <c r="M99" s="9"/>
      <c r="N99" s="7"/>
    </row>
    <row r="100" spans="13:14" x14ac:dyDescent="0.25">
      <c r="M100" s="9"/>
      <c r="N100" s="7"/>
    </row>
    <row r="101" spans="13:14" x14ac:dyDescent="0.25">
      <c r="M101" s="9"/>
      <c r="N101" s="7"/>
    </row>
    <row r="102" spans="13:14" x14ac:dyDescent="0.25">
      <c r="N102"/>
    </row>
    <row r="103" spans="13:14" x14ac:dyDescent="0.25">
      <c r="N103"/>
    </row>
    <row r="104" spans="13:14" x14ac:dyDescent="0.25">
      <c r="N104"/>
    </row>
    <row r="105" spans="13:14" x14ac:dyDescent="0.25">
      <c r="N105"/>
    </row>
    <row r="109" spans="13:14" x14ac:dyDescent="0.25">
      <c r="M109" s="8" t="s">
        <v>0</v>
      </c>
      <c r="N109" t="s">
        <v>192</v>
      </c>
    </row>
    <row r="110" spans="13:14" x14ac:dyDescent="0.25">
      <c r="M110" s="9" t="s">
        <v>328</v>
      </c>
      <c r="N110" s="7">
        <v>2.7721029369657169E-8</v>
      </c>
    </row>
    <row r="111" spans="13:14" x14ac:dyDescent="0.25">
      <c r="M111" s="9" t="s">
        <v>335</v>
      </c>
      <c r="N111" s="7">
        <v>1.8480686246438115E-9</v>
      </c>
    </row>
    <row r="112" spans="13:14" x14ac:dyDescent="0.25">
      <c r="M112" s="9" t="s">
        <v>333</v>
      </c>
      <c r="N112" s="7">
        <v>1.8480686246438115E-9</v>
      </c>
    </row>
    <row r="113" spans="13:14" x14ac:dyDescent="0.25">
      <c r="M113" s="9" t="s">
        <v>324</v>
      </c>
      <c r="N113" s="7">
        <v>5.7659741088886922E-7</v>
      </c>
    </row>
    <row r="114" spans="13:14" x14ac:dyDescent="0.25">
      <c r="M114" s="9" t="s">
        <v>86</v>
      </c>
      <c r="N114" s="7">
        <v>6.0801457750781402E-7</v>
      </c>
    </row>
    <row r="115" spans="13:14" x14ac:dyDescent="0.25">
      <c r="N115"/>
    </row>
    <row r="116" spans="13:14" x14ac:dyDescent="0.25">
      <c r="N116"/>
    </row>
    <row r="117" spans="13:14" x14ac:dyDescent="0.25">
      <c r="N117"/>
    </row>
    <row r="118" spans="13:14" x14ac:dyDescent="0.25">
      <c r="N118"/>
    </row>
    <row r="119" spans="13:14" x14ac:dyDescent="0.25">
      <c r="N119"/>
    </row>
    <row r="120" spans="13:14" x14ac:dyDescent="0.25">
      <c r="N120"/>
    </row>
    <row r="121" spans="13:14" x14ac:dyDescent="0.25">
      <c r="N121"/>
    </row>
    <row r="122" spans="13:14" x14ac:dyDescent="0.25">
      <c r="N122"/>
    </row>
    <row r="123" spans="13:14" x14ac:dyDescent="0.25">
      <c r="N123"/>
    </row>
    <row r="124" spans="13:14" x14ac:dyDescent="0.25">
      <c r="N124"/>
    </row>
    <row r="125" spans="13:14" x14ac:dyDescent="0.25">
      <c r="N125"/>
    </row>
    <row r="126" spans="13:14" x14ac:dyDescent="0.25">
      <c r="N126"/>
    </row>
    <row r="127" spans="13:14" x14ac:dyDescent="0.25">
      <c r="N127"/>
    </row>
    <row r="128" spans="13:14" x14ac:dyDescent="0.25">
      <c r="N128"/>
    </row>
    <row r="129" spans="14:14" x14ac:dyDescent="0.25">
      <c r="N129"/>
    </row>
    <row r="130" spans="14:14" x14ac:dyDescent="0.25">
      <c r="N130"/>
    </row>
    <row r="131" spans="14:14" x14ac:dyDescent="0.25">
      <c r="N131"/>
    </row>
    <row r="132" spans="14:14" x14ac:dyDescent="0.25">
      <c r="N132"/>
    </row>
    <row r="133" spans="14:14" x14ac:dyDescent="0.25">
      <c r="N133"/>
    </row>
    <row r="134" spans="14:14" x14ac:dyDescent="0.25">
      <c r="N134"/>
    </row>
    <row r="135" spans="14:14" x14ac:dyDescent="0.25">
      <c r="N135"/>
    </row>
    <row r="136" spans="14:14" x14ac:dyDescent="0.25">
      <c r="N136"/>
    </row>
    <row r="137" spans="14:14" x14ac:dyDescent="0.25">
      <c r="N137"/>
    </row>
    <row r="138" spans="14:14" x14ac:dyDescent="0.25">
      <c r="N138"/>
    </row>
    <row r="139" spans="14:14" x14ac:dyDescent="0.25">
      <c r="N139"/>
    </row>
    <row r="140" spans="14:14" x14ac:dyDescent="0.25">
      <c r="N140"/>
    </row>
    <row r="141" spans="14:14" x14ac:dyDescent="0.25">
      <c r="N141"/>
    </row>
    <row r="142" spans="14:14" x14ac:dyDescent="0.25">
      <c r="N142"/>
    </row>
    <row r="143" spans="14:14" x14ac:dyDescent="0.25">
      <c r="N143"/>
    </row>
    <row r="144" spans="14:14" x14ac:dyDescent="0.25">
      <c r="N144"/>
    </row>
    <row r="145" spans="14:14" x14ac:dyDescent="0.25">
      <c r="N145"/>
    </row>
    <row r="146" spans="14:14" x14ac:dyDescent="0.25">
      <c r="N146"/>
    </row>
    <row r="147" spans="14:14" x14ac:dyDescent="0.25">
      <c r="N147"/>
    </row>
    <row r="148" spans="14:14" x14ac:dyDescent="0.25">
      <c r="N148"/>
    </row>
    <row r="149" spans="14:14" x14ac:dyDescent="0.25">
      <c r="N149"/>
    </row>
    <row r="150" spans="14:14" x14ac:dyDescent="0.25">
      <c r="N150"/>
    </row>
    <row r="151" spans="14:14" x14ac:dyDescent="0.25">
      <c r="N151"/>
    </row>
    <row r="152" spans="14:14" x14ac:dyDescent="0.25">
      <c r="N152"/>
    </row>
    <row r="153" spans="14:14" x14ac:dyDescent="0.25">
      <c r="N153"/>
    </row>
    <row r="154" spans="14:14" x14ac:dyDescent="0.25">
      <c r="N154"/>
    </row>
    <row r="155" spans="14:14" x14ac:dyDescent="0.25">
      <c r="N155"/>
    </row>
    <row r="156" spans="14:14" x14ac:dyDescent="0.25">
      <c r="N156"/>
    </row>
    <row r="157" spans="14:14" x14ac:dyDescent="0.25">
      <c r="N157"/>
    </row>
    <row r="158" spans="14:14" x14ac:dyDescent="0.25">
      <c r="N158"/>
    </row>
    <row r="159" spans="14:14" x14ac:dyDescent="0.25">
      <c r="N159"/>
    </row>
    <row r="160" spans="14:14" x14ac:dyDescent="0.25">
      <c r="N160"/>
    </row>
    <row r="161" spans="14:14" x14ac:dyDescent="0.25">
      <c r="N161"/>
    </row>
    <row r="162" spans="14:14" x14ac:dyDescent="0.25">
      <c r="N162"/>
    </row>
    <row r="163" spans="14:14" x14ac:dyDescent="0.25">
      <c r="N163"/>
    </row>
    <row r="164" spans="14:14" x14ac:dyDescent="0.25">
      <c r="N164"/>
    </row>
    <row r="165" spans="14:14" x14ac:dyDescent="0.25">
      <c r="N165"/>
    </row>
    <row r="166" spans="14:14" x14ac:dyDescent="0.25">
      <c r="N166"/>
    </row>
    <row r="167" spans="14:14" x14ac:dyDescent="0.25">
      <c r="N167"/>
    </row>
    <row r="168" spans="14:14" x14ac:dyDescent="0.25">
      <c r="N168"/>
    </row>
    <row r="169" spans="14:14" x14ac:dyDescent="0.25">
      <c r="N169"/>
    </row>
    <row r="170" spans="14:14" x14ac:dyDescent="0.25">
      <c r="N170"/>
    </row>
    <row r="171" spans="14:14" x14ac:dyDescent="0.25">
      <c r="N171"/>
    </row>
    <row r="172" spans="14:14" x14ac:dyDescent="0.25">
      <c r="N172"/>
    </row>
    <row r="173" spans="14:14" x14ac:dyDescent="0.25">
      <c r="N173"/>
    </row>
    <row r="174" spans="14:14" x14ac:dyDescent="0.25">
      <c r="N174"/>
    </row>
  </sheetData>
  <pageMargins left="0.7" right="0.7" top="0.75" bottom="0.75" header="0.3" footer="0.3"/>
  <pageSetup orientation="portrait" verticalDpi="0" r:id="rId5"/>
  <drawing r:id="rId6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1"/>
  <sheetViews>
    <sheetView workbookViewId="0">
      <selection activeCell="R36" sqref="R36"/>
    </sheetView>
  </sheetViews>
  <sheetFormatPr defaultRowHeight="15" x14ac:dyDescent="0.25"/>
  <cols>
    <col min="1" max="1" width="35.7109375" bestFit="1" customWidth="1"/>
    <col min="2" max="2" width="24.85546875" bestFit="1" customWidth="1"/>
    <col min="3" max="3" width="13.140625" bestFit="1" customWidth="1"/>
    <col min="14" max="14" width="19" customWidth="1"/>
    <col min="15" max="15" width="13.5703125" style="1" customWidth="1"/>
  </cols>
  <sheetData>
    <row r="1" spans="1:16" s="6" customFormat="1" x14ac:dyDescent="0.25">
      <c r="A1" s="6" t="s">
        <v>1</v>
      </c>
      <c r="B1" s="6" t="s">
        <v>80</v>
      </c>
      <c r="C1" s="6" t="s">
        <v>81</v>
      </c>
      <c r="D1"/>
      <c r="E1"/>
      <c r="F1"/>
      <c r="G1"/>
      <c r="H1"/>
      <c r="I1"/>
      <c r="J1"/>
      <c r="N1" s="8" t="s">
        <v>110</v>
      </c>
      <c r="O1" s="1" t="s">
        <v>111</v>
      </c>
      <c r="P1"/>
    </row>
    <row r="2" spans="1:16" x14ac:dyDescent="0.25">
      <c r="A2" t="s">
        <v>320</v>
      </c>
      <c r="B2" t="s">
        <v>454</v>
      </c>
      <c r="C2">
        <v>81.901487000000003</v>
      </c>
      <c r="N2" s="9" t="s">
        <v>454</v>
      </c>
      <c r="O2" s="1">
        <v>81.901487000000003</v>
      </c>
    </row>
    <row r="3" spans="1:16" x14ac:dyDescent="0.25">
      <c r="A3" t="s">
        <v>320</v>
      </c>
      <c r="B3" t="s">
        <v>455</v>
      </c>
      <c r="C3">
        <v>4.8682424999999991</v>
      </c>
      <c r="N3" s="9" t="s">
        <v>455</v>
      </c>
      <c r="O3" s="1">
        <v>4.8682424999999991</v>
      </c>
    </row>
    <row r="4" spans="1:16" x14ac:dyDescent="0.25">
      <c r="A4" t="s">
        <v>320</v>
      </c>
      <c r="B4" t="s">
        <v>456</v>
      </c>
      <c r="C4">
        <v>1.7678235396263824E-7</v>
      </c>
      <c r="N4" s="9" t="s">
        <v>456</v>
      </c>
      <c r="O4" s="1">
        <v>1.7678235396263824E-7</v>
      </c>
    </row>
    <row r="5" spans="1:16" x14ac:dyDescent="0.25">
      <c r="A5" t="s">
        <v>320</v>
      </c>
      <c r="B5" t="s">
        <v>457</v>
      </c>
      <c r="C5">
        <v>8.5629936915004062E-2</v>
      </c>
      <c r="N5" s="9" t="s">
        <v>457</v>
      </c>
      <c r="O5" s="1">
        <v>8.5629936915004062E-2</v>
      </c>
    </row>
    <row r="6" spans="1:16" x14ac:dyDescent="0.25">
      <c r="A6" t="s">
        <v>320</v>
      </c>
      <c r="B6" t="s">
        <v>343</v>
      </c>
      <c r="C6">
        <v>0.71162872525639365</v>
      </c>
      <c r="N6" s="9" t="s">
        <v>343</v>
      </c>
      <c r="O6" s="1">
        <v>0.71162872525639365</v>
      </c>
    </row>
    <row r="7" spans="1:16" x14ac:dyDescent="0.25">
      <c r="A7" t="s">
        <v>320</v>
      </c>
      <c r="B7" t="s">
        <v>4</v>
      </c>
      <c r="C7">
        <v>2.7139882554155026</v>
      </c>
      <c r="N7" s="9" t="s">
        <v>4</v>
      </c>
      <c r="O7" s="1">
        <v>2.7139882554155026</v>
      </c>
    </row>
    <row r="8" spans="1:16" x14ac:dyDescent="0.25">
      <c r="A8" t="s">
        <v>320</v>
      </c>
      <c r="B8" t="s">
        <v>458</v>
      </c>
      <c r="C8">
        <v>0.43646309746533352</v>
      </c>
      <c r="N8" s="9" t="s">
        <v>458</v>
      </c>
      <c r="O8" s="1">
        <v>0.43646309746533352</v>
      </c>
    </row>
    <row r="9" spans="1:16" x14ac:dyDescent="0.25">
      <c r="A9" t="s">
        <v>320</v>
      </c>
      <c r="B9" t="s">
        <v>459</v>
      </c>
      <c r="C9">
        <v>1.4434265915355617</v>
      </c>
      <c r="N9" s="9" t="s">
        <v>459</v>
      </c>
      <c r="O9" s="1">
        <v>1.4434265915355617</v>
      </c>
    </row>
    <row r="10" spans="1:16" x14ac:dyDescent="0.25">
      <c r="N10" s="9" t="s">
        <v>86</v>
      </c>
      <c r="O10" s="1">
        <v>92.160866283370126</v>
      </c>
    </row>
    <row r="11" spans="1:16" x14ac:dyDescent="0.25">
      <c r="O11"/>
    </row>
  </sheetData>
  <pageMargins left="0.7" right="0.7" top="0.75" bottom="0.75" header="0.3" footer="0.3"/>
  <pageSetup orientation="portrait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10"/>
  <sheetViews>
    <sheetView tabSelected="1" workbookViewId="0">
      <selection activeCell="X35" sqref="X35"/>
    </sheetView>
  </sheetViews>
  <sheetFormatPr defaultRowHeight="15" x14ac:dyDescent="0.25"/>
  <cols>
    <col min="14" max="14" width="19.7109375" bestFit="1" customWidth="1"/>
  </cols>
  <sheetData>
    <row r="1" spans="1:14" x14ac:dyDescent="0.25">
      <c r="A1" t="s">
        <v>1</v>
      </c>
      <c r="B1" t="s">
        <v>143</v>
      </c>
      <c r="C1" t="s">
        <v>144</v>
      </c>
      <c r="D1" t="s">
        <v>145</v>
      </c>
      <c r="E1" t="s">
        <v>178</v>
      </c>
      <c r="F1" t="s">
        <v>177</v>
      </c>
      <c r="G1" t="s">
        <v>146</v>
      </c>
      <c r="H1" t="s">
        <v>151</v>
      </c>
      <c r="I1" t="s">
        <v>152</v>
      </c>
      <c r="J1" t="s">
        <v>147</v>
      </c>
      <c r="K1" t="s">
        <v>148</v>
      </c>
      <c r="L1" t="s">
        <v>149</v>
      </c>
      <c r="M1" t="s">
        <v>150</v>
      </c>
      <c r="N1" t="s">
        <v>176</v>
      </c>
    </row>
    <row r="2" spans="1:14" x14ac:dyDescent="0.25">
      <c r="A2" t="s">
        <v>320</v>
      </c>
      <c r="B2" t="s">
        <v>282</v>
      </c>
      <c r="C2">
        <v>1.4447368421052631</v>
      </c>
      <c r="D2">
        <v>5.75</v>
      </c>
      <c r="E2">
        <v>3.3386918759283186</v>
      </c>
      <c r="F2">
        <v>0.54160734083082351</v>
      </c>
      <c r="G2">
        <v>231.09342674913682</v>
      </c>
      <c r="H2">
        <v>2.5431674409312275</v>
      </c>
      <c r="I2">
        <v>0.34630624327929249</v>
      </c>
      <c r="J2">
        <v>1.9908851777057373</v>
      </c>
      <c r="K2">
        <v>0.89858850650478261</v>
      </c>
      <c r="L2">
        <v>8</v>
      </c>
      <c r="M2">
        <v>38</v>
      </c>
      <c r="N2" s="19">
        <v>37.488304101222752</v>
      </c>
    </row>
    <row r="3" spans="1:14" x14ac:dyDescent="0.25">
      <c r="A3" t="s">
        <v>320</v>
      </c>
      <c r="B3" t="s">
        <v>283</v>
      </c>
      <c r="C3">
        <v>2.7139882554155026</v>
      </c>
      <c r="D3">
        <v>0.65403425607537302</v>
      </c>
      <c r="E3">
        <v>3.6324156852485814</v>
      </c>
      <c r="F3">
        <v>0.58925563459869756</v>
      </c>
      <c r="G3">
        <v>133.84050863154789</v>
      </c>
      <c r="H3">
        <v>3.9090540729890462</v>
      </c>
      <c r="I3">
        <v>1.5189224378419535</v>
      </c>
      <c r="J3">
        <v>3.3081843820514671</v>
      </c>
      <c r="K3">
        <v>2.1197921287795327</v>
      </c>
      <c r="L3">
        <v>38</v>
      </c>
      <c r="M3">
        <v>38</v>
      </c>
      <c r="N3" s="19">
        <v>21.711797515073787</v>
      </c>
    </row>
    <row r="4" spans="1:14" x14ac:dyDescent="0.25">
      <c r="A4" t="s">
        <v>320</v>
      </c>
      <c r="B4" t="s">
        <v>284</v>
      </c>
      <c r="C4">
        <v>0.43646309746533352</v>
      </c>
      <c r="D4">
        <v>0</v>
      </c>
      <c r="E4">
        <v>0.97555860793448301</v>
      </c>
      <c r="F4">
        <v>0.15825650377548023</v>
      </c>
      <c r="G4">
        <v>223.51456826472429</v>
      </c>
      <c r="H4">
        <v>0.75742216338852542</v>
      </c>
      <c r="I4">
        <v>0.11550403154214256</v>
      </c>
      <c r="J4">
        <v>0.59604647017653756</v>
      </c>
      <c r="K4">
        <v>0.27687972475413042</v>
      </c>
      <c r="L4">
        <v>38</v>
      </c>
      <c r="M4">
        <v>38</v>
      </c>
      <c r="N4" s="19">
        <v>36.258850907332416</v>
      </c>
    </row>
    <row r="5" spans="1:14" x14ac:dyDescent="0.25">
      <c r="A5" t="s">
        <v>320</v>
      </c>
      <c r="B5" t="s">
        <v>285</v>
      </c>
      <c r="C5">
        <v>1.7678235396263821E-7</v>
      </c>
      <c r="D5">
        <v>7.3922744985752459E-9</v>
      </c>
      <c r="E5">
        <v>4.456430355083255E-7</v>
      </c>
      <c r="F5">
        <v>7.229284653718743E-8</v>
      </c>
      <c r="G5">
        <v>252.0857005911966</v>
      </c>
      <c r="H5">
        <v>3.23399042338508E-7</v>
      </c>
      <c r="I5">
        <v>3.0165665586768002E-8</v>
      </c>
      <c r="J5">
        <v>2.4968132492477345E-7</v>
      </c>
      <c r="K5">
        <v>1.0388338300050255E-7</v>
      </c>
      <c r="L5">
        <v>29</v>
      </c>
      <c r="M5">
        <v>38</v>
      </c>
      <c r="N5" s="19">
        <v>40.893700596647818</v>
      </c>
    </row>
    <row r="6" spans="1:14" x14ac:dyDescent="0.25">
      <c r="A6" t="s">
        <v>320</v>
      </c>
      <c r="B6" t="s">
        <v>286</v>
      </c>
      <c r="C6">
        <v>8.5629936915004062E-2</v>
      </c>
      <c r="D6">
        <v>0.10834348904249858</v>
      </c>
      <c r="E6">
        <v>0.1211416091694251</v>
      </c>
      <c r="F6">
        <v>1.9651763997531584E-2</v>
      </c>
      <c r="G6">
        <v>141.47109472901957</v>
      </c>
      <c r="H6">
        <v>0.12548556158708141</v>
      </c>
      <c r="I6">
        <v>4.5774312242926801E-2</v>
      </c>
      <c r="J6">
        <v>0.10544646706469002</v>
      </c>
      <c r="K6">
        <v>6.5813406765318189E-2</v>
      </c>
      <c r="L6">
        <v>17</v>
      </c>
      <c r="M6">
        <v>38</v>
      </c>
      <c r="N6" s="19">
        <v>22.949642035866283</v>
      </c>
    </row>
    <row r="7" spans="1:14" x14ac:dyDescent="0.25">
      <c r="A7" t="s">
        <v>320</v>
      </c>
      <c r="B7" t="s">
        <v>287</v>
      </c>
      <c r="C7">
        <v>0.71162872525639365</v>
      </c>
      <c r="D7">
        <v>0.26831086233073287</v>
      </c>
      <c r="E7">
        <v>1.1308113836828004</v>
      </c>
      <c r="F7">
        <v>0.18344182969186787</v>
      </c>
      <c r="G7">
        <v>158.90468492195546</v>
      </c>
      <c r="H7">
        <v>1.0836659995833484</v>
      </c>
      <c r="I7">
        <v>0.33959145092943943</v>
      </c>
      <c r="J7">
        <v>0.8966085850419615</v>
      </c>
      <c r="K7">
        <v>0.52664886547082645</v>
      </c>
      <c r="L7">
        <v>38</v>
      </c>
      <c r="M7">
        <v>38</v>
      </c>
      <c r="N7" s="19">
        <v>25.777743812375668</v>
      </c>
    </row>
    <row r="8" spans="1:14" x14ac:dyDescent="0.25">
      <c r="A8" t="s">
        <v>320</v>
      </c>
      <c r="B8" t="s">
        <v>288</v>
      </c>
      <c r="C8">
        <v>4.8682424450322399</v>
      </c>
      <c r="D8">
        <v>6.2728844655721581</v>
      </c>
      <c r="E8">
        <v>4.4450918017397756</v>
      </c>
      <c r="F8">
        <v>0.72108910913492796</v>
      </c>
      <c r="G8">
        <v>91.307938171315499</v>
      </c>
      <c r="H8">
        <v>6.3306789414411266</v>
      </c>
      <c r="I8">
        <v>3.4058059486233532</v>
      </c>
      <c r="J8">
        <v>5.5953773767145751</v>
      </c>
      <c r="K8">
        <v>4.1411075133499047</v>
      </c>
      <c r="L8">
        <v>24</v>
      </c>
      <c r="M8">
        <v>38</v>
      </c>
      <c r="N8" s="19">
        <v>14.8121034906706</v>
      </c>
    </row>
    <row r="9" spans="1:14" x14ac:dyDescent="0.25">
      <c r="A9" t="s">
        <v>320</v>
      </c>
      <c r="B9" t="s">
        <v>289</v>
      </c>
      <c r="C9">
        <v>81.90148699824077</v>
      </c>
      <c r="D9">
        <v>16.349744872055133</v>
      </c>
      <c r="E9">
        <v>114.76271541640268</v>
      </c>
      <c r="F9">
        <v>18.616970787674123</v>
      </c>
      <c r="G9">
        <v>140.12287154062022</v>
      </c>
      <c r="H9">
        <v>119.65845376915107</v>
      </c>
      <c r="I9">
        <v>44.144520227330531</v>
      </c>
      <c r="J9">
        <v>100.67454792834904</v>
      </c>
      <c r="K9">
        <v>63.128426068132555</v>
      </c>
      <c r="L9">
        <v>38</v>
      </c>
      <c r="M9">
        <v>38</v>
      </c>
      <c r="N9" s="19">
        <v>22.730931354242696</v>
      </c>
    </row>
    <row r="10" spans="1:14" x14ac:dyDescent="0.25">
      <c r="A10" t="s">
        <v>320</v>
      </c>
      <c r="B10" t="s">
        <v>290</v>
      </c>
      <c r="C10">
        <v>86.769729443273008</v>
      </c>
      <c r="D10">
        <v>11.681358303173894</v>
      </c>
      <c r="E10">
        <v>141.80281474993583</v>
      </c>
      <c r="F10">
        <v>23.003454129076847</v>
      </c>
      <c r="G10">
        <v>163.42429054436721</v>
      </c>
      <c r="H10">
        <v>133.42289676428277</v>
      </c>
      <c r="I10">
        <v>40.116562122263211</v>
      </c>
      <c r="J10">
        <v>109.96605127743649</v>
      </c>
      <c r="K10">
        <v>63.573407609109495</v>
      </c>
      <c r="L10">
        <v>38</v>
      </c>
      <c r="M10">
        <v>38</v>
      </c>
      <c r="N10" s="19">
        <v>26.510920659393889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2B8DBC5313F149AB34CF10B5386FC2" ma:contentTypeVersion="0" ma:contentTypeDescription="Create a new document." ma:contentTypeScope="" ma:versionID="9bdbf814a5aa07d1fa60a8610105576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75E0E0-3BE3-407E-A20C-498BCE92A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3796A06-8981-4CAD-8586-B6F497B7E2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932FA8-A862-4DB5-9E07-03F2746B37B7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8</vt:i4>
      </vt:variant>
    </vt:vector>
  </HeadingPairs>
  <TitlesOfParts>
    <vt:vector size="43" baseType="lpstr">
      <vt:lpstr>1 TreeComposition</vt:lpstr>
      <vt:lpstr>2 TreeStats</vt:lpstr>
      <vt:lpstr>3 Regen</vt:lpstr>
      <vt:lpstr>4 Regen_Stats</vt:lpstr>
      <vt:lpstr>5 VegComposition</vt:lpstr>
      <vt:lpstr>6 WatchlistSpecies</vt:lpstr>
      <vt:lpstr>7 CrownComposition</vt:lpstr>
      <vt:lpstr>8 CrownStructure</vt:lpstr>
      <vt:lpstr>9 CrownStructure_Stats</vt:lpstr>
      <vt:lpstr>10 TreeDiameter</vt:lpstr>
      <vt:lpstr>11 TreeDiameter_Stats</vt:lpstr>
      <vt:lpstr>12 DeadTreeDiameter</vt:lpstr>
      <vt:lpstr>13 TreeCavityClass</vt:lpstr>
      <vt:lpstr>14 TreeCavityClass_Stats</vt:lpstr>
      <vt:lpstr>15 TreeCavityDistribution</vt:lpstr>
      <vt:lpstr>16 TreeWildlifeValues</vt:lpstr>
      <vt:lpstr>17 TreeWildlifeValues_Stats</vt:lpstr>
      <vt:lpstr>18 VegStructure</vt:lpstr>
      <vt:lpstr>19 VegStructure_Stats</vt:lpstr>
      <vt:lpstr>20 CWD</vt:lpstr>
      <vt:lpstr>21 CWD_Stats</vt:lpstr>
      <vt:lpstr>22 CanopyStructure</vt:lpstr>
      <vt:lpstr>23 CrownConditionSpecies</vt:lpstr>
      <vt:lpstr>24 CrownConditionSummary</vt:lpstr>
      <vt:lpstr>25 CrownConditionSummary_Stats</vt:lpstr>
      <vt:lpstr>26 DamageImpact</vt:lpstr>
      <vt:lpstr>27 DamageAgent</vt:lpstr>
      <vt:lpstr>28 Browse</vt:lpstr>
      <vt:lpstr>29 Landform</vt:lpstr>
      <vt:lpstr>30 MerchantableSpeciesVolume</vt:lpstr>
      <vt:lpstr>31 MerchantableSummary</vt:lpstr>
      <vt:lpstr>32 MerchantableSummaryStats</vt:lpstr>
      <vt:lpstr>33 BiomassSpecies</vt:lpstr>
      <vt:lpstr>34 BiomassSummary</vt:lpstr>
      <vt:lpstr>35 BiomassSummary_Stats</vt:lpstr>
      <vt:lpstr>Report_4_Plot_Tract_Watchlist</vt:lpstr>
      <vt:lpstr>Report_7_Plot_Tract_Live_Tree_DBH_Crown_Position_Label</vt:lpstr>
      <vt:lpstr>Report_9_Plot_Tract_Cavity_Trees</vt:lpstr>
      <vt:lpstr>Report_A_10_Plot_Tract_Wildlife</vt:lpstr>
      <vt:lpstr>Report_A_13_Plot_Tract_Total_Per_Cent_Label</vt:lpstr>
      <vt:lpstr>Report_A_14_Plot_Tract</vt:lpstr>
      <vt:lpstr>Report_Table__11_Plot_Tract</vt:lpstr>
      <vt:lpstr>Report_Table_15_Plot_Tract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NBush</dc:creator>
  <cp:lastModifiedBy>NBush</cp:lastModifiedBy>
  <dcterms:created xsi:type="dcterms:W3CDTF">2018-01-18T13:59:04Z</dcterms:created>
  <dcterms:modified xsi:type="dcterms:W3CDTF">2020-01-22T13:31:39Z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0x010100322B8DBC5313F149AB34CF10B5386FC2</vt:lpwstr>
  </property>
</Properties>
</file>