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LITTLE PEND OREILLE RIVER\LPOT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<sst xmlns="http://schemas.openxmlformats.org/spreadsheetml/2006/main" count="353" uniqueCount="95">
  <si>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</si>
  <si>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</si>
  <si>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</si>
  <si>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</si>
  <si>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</si>
  <si>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</si>
  <si>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</si>
  <si>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</si>
  <si>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</si>
  <si>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</si>
  <si>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</si>
  <si>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</si>
  <si>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</si>
  <si>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</si>
  <si>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</si>
  <si>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</si>
  <si>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</si>
  <si>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</si>
  <si>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</si>
  <si>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</si>
  <si>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</si>
  <si>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</si>
  <si>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</si>
  <si>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</si>
  <si>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</si>
  <si>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</si>
  <si>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</si>
  <si>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</si>
  <si>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</si>
  <si>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</si>
  <si>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</si>
  <si>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</si>
  <si>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</si>
  <si>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</si>
  <si>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</si>
  <si>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</si>
  <si>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</si>
  <si>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</si>
  <si>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</si>
  <si>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</si>
  <si>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</si>
  <si>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</si>
  <si>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</si>
  <si>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</si>
  <si>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</si>
  <si>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</si>
  <si>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</si>
  <si>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</si>
  <si>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</si>
  <si>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</si>
  <si>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</si>
  <si>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</si>
  <si>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</si>
  <si>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</si>
  <si>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</si>
  <si>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</si>
  <si>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</si>
  <si>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</si>
  <si>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</si>
  <si>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</si>
  <si>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</si>
  <si>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</si>
  <si>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</si>
  <si>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</si>
  <si>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</si>
  <si>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</si>
  <si>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</si>
  <si>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</si>
  <si>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</si>
  <si>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</si>
  <si>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</si>
  <si>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</si>
  <si>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DOWNSTREAM OF TRANSECT A?</t>
  </si>
  <si>
    <t>(48.46497, -117.74673)?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</si>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</sst>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22" fontId="0" fillId="2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hwOj30aMHPo5wnlMj/gK+39JFsZFdIyR/X9m0l2i3PZJpaPVVxOAIQPaVkBFITarPDu868R9Bp78RRsNXsv+Yg==" saltValue="n8mf2UIUBGemPfx+9CEaL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K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10563332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15.621636574074074</v>
      </c>
      <c r="W15" s="61">
        <f t="shared" si="6"/>
        <v>13.048222222222222</v>
      </c>
      <c r="X15" s="61">
        <f t="shared" si="6"/>
        <v>17.927666666666664</v>
      </c>
      <c r="Y15" s="61">
        <f t="shared" si="5"/>
        <v>4.8794444444444443</v>
      </c>
      <c r="Z15" s="61">
        <f t="shared" si="5"/>
        <v>15.641470731371259</v>
      </c>
      <c r="AA15" s="61">
        <f t="shared" si="5"/>
        <v>13.082934523809524</v>
      </c>
      <c r="AB15" s="61">
        <f t="shared" si="5"/>
        <v>17.958391666666664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14.315333333333335</v>
      </c>
      <c r="W16" s="61">
        <f t="shared" si="6"/>
        <v>11.589</v>
      </c>
      <c r="X16" s="61">
        <f t="shared" si="6"/>
        <v>16.748999999999999</v>
      </c>
      <c r="Y16" s="61">
        <f t="shared" si="5"/>
        <v>3.3669999999999991</v>
      </c>
      <c r="Z16" s="61">
        <f t="shared" si="5"/>
        <v>15.038782738095241</v>
      </c>
      <c r="AA16" s="61">
        <f t="shared" si="5"/>
        <v>12.576857142857142</v>
      </c>
      <c r="AB16" s="61">
        <f t="shared" si="5"/>
        <v>17.258714285714284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16.65316666666666</v>
      </c>
      <c r="W17" s="61">
        <f t="shared" si="6"/>
        <v>14.266</v>
      </c>
      <c r="X17" s="61">
        <f t="shared" si="6"/>
        <v>19.032</v>
      </c>
      <c r="Y17" s="61">
        <f t="shared" si="5"/>
        <v>5.488999999999999</v>
      </c>
      <c r="Z17" s="61">
        <f t="shared" si="5"/>
        <v>16.409791666666663</v>
      </c>
      <c r="AA17" s="61">
        <f t="shared" si="5"/>
        <v>13.809666666666667</v>
      </c>
      <c r="AB17" s="61">
        <f t="shared" si="5"/>
        <v>18.853999999999999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0.68026567984933062</v>
      </c>
      <c r="W18" s="61">
        <f t="shared" si="6"/>
        <v>0.78615771172991622</v>
      </c>
      <c r="X18" s="61">
        <f t="shared" si="6"/>
        <v>0.72726223120768252</v>
      </c>
      <c r="Y18" s="61">
        <f t="shared" si="5"/>
        <v>0.54846011407578654</v>
      </c>
      <c r="Z18" s="61">
        <f t="shared" si="5"/>
        <v>0.38451385565795532</v>
      </c>
      <c r="AA18" s="61">
        <f t="shared" si="5"/>
        <v>0.33936425569494505</v>
      </c>
      <c r="AB18" s="61">
        <f t="shared" si="5"/>
        <v>0.46859763865276488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18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16.166416666666667</v>
      </c>
      <c r="M196" s="59">
        <f>+F9361</f>
        <v>13.353</v>
      </c>
      <c r="N196" s="59">
        <f>+G9361</f>
        <v>18.841999999999999</v>
      </c>
      <c r="O196" s="59">
        <f>+H9361</f>
        <v>1.9008794138764658</v>
      </c>
      <c r="P196" s="59">
        <f>+I9361</f>
        <v>5.488999999999999</v>
      </c>
      <c r="Q196" s="48">
        <f t="shared" si="13"/>
        <v>16.166416666666667</v>
      </c>
      <c r="R196" s="48">
        <f t="shared" si="14"/>
        <v>13.353</v>
      </c>
      <c r="S196" s="48">
        <f t="shared" si="15"/>
        <v>18.841999999999999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16.65316666666666</v>
      </c>
      <c r="M197" s="59">
        <f>+F9409</f>
        <v>14.266</v>
      </c>
      <c r="N197" s="59">
        <f>+G9409</f>
        <v>18.866</v>
      </c>
      <c r="O197" s="59">
        <f>+H9409</f>
        <v>1.6859067430019046</v>
      </c>
      <c r="P197" s="59">
        <f>+I9409</f>
        <v>4.5999999999999996</v>
      </c>
      <c r="Q197" s="48">
        <f t="shared" si="13"/>
        <v>16.409791666666663</v>
      </c>
      <c r="R197" s="48">
        <f t="shared" si="14"/>
        <v>13.8095</v>
      </c>
      <c r="S197" s="48">
        <f t="shared" si="15"/>
        <v>18.853999999999999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16.042854166666672</v>
      </c>
      <c r="M198" s="59">
        <f>+F9457</f>
        <v>13.81</v>
      </c>
      <c r="N198" s="59">
        <f>+G9457</f>
        <v>18.081</v>
      </c>
      <c r="O198" s="59">
        <f>+H9457</f>
        <v>1.408540167624643</v>
      </c>
      <c r="P198" s="59">
        <f>+I9457</f>
        <v>4.270999999999999</v>
      </c>
      <c r="Q198" s="48">
        <f t="shared" si="13"/>
        <v>16.287479166666667</v>
      </c>
      <c r="R198" s="48">
        <f t="shared" si="14"/>
        <v>13.809666666666667</v>
      </c>
      <c r="S198" s="48">
        <f t="shared" si="15"/>
        <v>18.596333333333334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14.519125000000003</v>
      </c>
      <c r="M199" s="59">
        <f>+F9505</f>
        <v>11.832000000000001</v>
      </c>
      <c r="N199" s="59">
        <f>+G9505</f>
        <v>16.795999999999999</v>
      </c>
      <c r="O199" s="59">
        <f>+H9505</f>
        <v>1.6804442500896717</v>
      </c>
      <c r="P199" s="59">
        <f>+I9505</f>
        <v>4.9639999999999986</v>
      </c>
      <c r="Q199" s="48">
        <f t="shared" si="13"/>
        <v>15.845390625</v>
      </c>
      <c r="R199" s="48">
        <f t="shared" si="14"/>
        <v>13.315250000000001</v>
      </c>
      <c r="S199" s="48">
        <f t="shared" si="15"/>
        <v>18.146250000000002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14.315333333333335</v>
      </c>
      <c r="M200" s="59">
        <f>+F9553</f>
        <v>11.589</v>
      </c>
      <c r="N200" s="59">
        <f>+G9553</f>
        <v>16.748999999999999</v>
      </c>
      <c r="O200" s="59">
        <f>+H9553</f>
        <v>1.8268920397283033</v>
      </c>
      <c r="P200" s="59">
        <f>+I9553</f>
        <v>5.1599999999999984</v>
      </c>
      <c r="Q200" s="48">
        <f t="shared" si="13"/>
        <v>15.539379166666668</v>
      </c>
      <c r="R200" s="48">
        <f t="shared" si="14"/>
        <v>12.970000000000002</v>
      </c>
      <c r="S200" s="48">
        <f t="shared" si="15"/>
        <v>17.866800000000001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14.931395833333339</v>
      </c>
      <c r="M201" s="59">
        <f>+F9601</f>
        <v>12.170999999999999</v>
      </c>
      <c r="N201" s="59">
        <f>+G9601</f>
        <v>17.344000000000001</v>
      </c>
      <c r="O201" s="59">
        <f>+H9601</f>
        <v>1.8667560409913975</v>
      </c>
      <c r="P201" s="59">
        <f>+I9601</f>
        <v>5.1730000000000018</v>
      </c>
      <c r="Q201" s="48">
        <f t="shared" ref="Q201:Q264" si="17">IF(L201="","",(AVERAGE(L195:L201)))</f>
        <v>15.438048611111114</v>
      </c>
      <c r="R201" s="48">
        <f t="shared" ref="R201:R264" si="18">IF(L201="","",(AVERAGE(M195:M201)))</f>
        <v>12.836833333333336</v>
      </c>
      <c r="S201" s="48">
        <f t="shared" ref="S201:S264" si="19">IF(L201="","",(AVERAGE(N195:N201)))</f>
        <v>17.779666666666667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15.466520833333341</v>
      </c>
      <c r="M202" s="59">
        <f>+F9649</f>
        <v>13.81</v>
      </c>
      <c r="N202" s="59">
        <f>+G9649</f>
        <v>17.177</v>
      </c>
      <c r="O202" s="59">
        <f>+H9649</f>
        <v>1.2088982145630616</v>
      </c>
      <c r="P202" s="59">
        <f>+I9649</f>
        <v>3.3669999999999991</v>
      </c>
      <c r="Q202" s="48">
        <f t="shared" si="17"/>
        <v>15.442116071428574</v>
      </c>
      <c r="R202" s="48">
        <f t="shared" si="18"/>
        <v>12.975857142857146</v>
      </c>
      <c r="S202" s="48">
        <f t="shared" si="19"/>
        <v>17.693571428571428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14.804250000000001</v>
      </c>
      <c r="M203" s="59">
        <f>+F9697</f>
        <v>12.413</v>
      </c>
      <c r="N203" s="59">
        <f>+G9697</f>
        <v>16.867999999999999</v>
      </c>
      <c r="O203" s="59">
        <f>+H9697</f>
        <v>1.4740318640281196</v>
      </c>
      <c r="P203" s="59">
        <f>+I9697</f>
        <v>4.4549999999999983</v>
      </c>
      <c r="Q203" s="48">
        <f t="shared" si="17"/>
        <v>15.247520833333336</v>
      </c>
      <c r="R203" s="48">
        <f t="shared" si="18"/>
        <v>12.841571428571427</v>
      </c>
      <c r="S203" s="48">
        <f t="shared" si="19"/>
        <v>17.411571428571428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15.192000000000005</v>
      </c>
      <c r="M204" s="59">
        <f>+F9745</f>
        <v>12.413</v>
      </c>
      <c r="N204" s="59">
        <f>+G9745</f>
        <v>17.795999999999999</v>
      </c>
      <c r="O204" s="59">
        <f>+H9745</f>
        <v>1.9045155300640522</v>
      </c>
      <c r="P204" s="59">
        <f>+I9745</f>
        <v>5.3829999999999991</v>
      </c>
      <c r="Q204" s="48">
        <f t="shared" si="17"/>
        <v>15.038782738095241</v>
      </c>
      <c r="R204" s="48">
        <f t="shared" si="18"/>
        <v>12.576857142857142</v>
      </c>
      <c r="S204" s="48">
        <f t="shared" si="19"/>
        <v>17.258714285714284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16.464333333333339</v>
      </c>
      <c r="M205" s="59">
        <f>+F9793</f>
        <v>13.81</v>
      </c>
      <c r="N205" s="59">
        <f>+G9793</f>
        <v>19.032</v>
      </c>
      <c r="O205" s="59">
        <f>+H9793</f>
        <v>1.874688142386741</v>
      </c>
      <c r="P205" s="59">
        <f>+I9793</f>
        <v>5.2219999999999995</v>
      </c>
      <c r="Q205" s="48">
        <f t="shared" si="17"/>
        <v>15.098994047619053</v>
      </c>
      <c r="R205" s="48">
        <f t="shared" si="18"/>
        <v>12.576857142857142</v>
      </c>
      <c r="S205" s="48">
        <f t="shared" si="19"/>
        <v>17.394571428571428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16.04097916666667</v>
      </c>
      <c r="M206" s="59">
        <f>+F9841</f>
        <v>13.738</v>
      </c>
      <c r="N206" s="59">
        <f>+G9841</f>
        <v>17.795999999999999</v>
      </c>
      <c r="O206" s="59">
        <f>+H9841</f>
        <v>1.3018783727480372</v>
      </c>
      <c r="P206" s="59">
        <f>+I9841</f>
        <v>4.0579999999999998</v>
      </c>
      <c r="Q206" s="48">
        <f t="shared" si="17"/>
        <v>15.316401785714291</v>
      </c>
      <c r="R206" s="48">
        <f t="shared" si="18"/>
        <v>12.849142857142857</v>
      </c>
      <c r="S206" s="48">
        <f t="shared" si="19"/>
        <v>17.53742857142857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15.249500000000003</v>
      </c>
      <c r="M207" s="59">
        <f>+F9889</f>
        <v>12.509</v>
      </c>
      <c r="N207" s="59">
        <f>+G9889</f>
        <v>17.605</v>
      </c>
      <c r="O207" s="59">
        <f>+H9889</f>
        <v>1.7584679018117311</v>
      </c>
      <c r="P207" s="59">
        <f>+I9889</f>
        <v>5.0960000000000001</v>
      </c>
      <c r="Q207" s="48">
        <f t="shared" si="17"/>
        <v>15.449854166666672</v>
      </c>
      <c r="R207" s="48">
        <f t="shared" si="18"/>
        <v>12.980571428571428</v>
      </c>
      <c r="S207" s="48">
        <f t="shared" si="19"/>
        <v>17.659714285714287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15.229166666666671</v>
      </c>
      <c r="M208" s="59">
        <f>+F9937</f>
        <v>12.316000000000001</v>
      </c>
      <c r="N208" s="59">
        <f>+G9937</f>
        <v>17.748000000000001</v>
      </c>
      <c r="O208" s="59">
        <f>+H9937</f>
        <v>1.93745332224712</v>
      </c>
      <c r="P208" s="59">
        <f>+I9937</f>
        <v>5.4320000000000004</v>
      </c>
      <c r="Q208" s="48">
        <f t="shared" si="17"/>
        <v>15.492392857142862</v>
      </c>
      <c r="R208" s="48">
        <f t="shared" si="18"/>
        <v>13.001285714285714</v>
      </c>
      <c r="S208" s="48">
        <f t="shared" si="19"/>
        <v>17.717428571428574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15.902833333333334</v>
      </c>
      <c r="M209" s="59">
        <f>+F9985</f>
        <v>13.545999999999999</v>
      </c>
      <c r="N209" s="59">
        <f>+G9985</f>
        <v>18.295000000000002</v>
      </c>
      <c r="O209" s="59">
        <f>+H9985</f>
        <v>1.6575113661987477</v>
      </c>
      <c r="P209" s="59">
        <f>+I9985</f>
        <v>4.7490000000000023</v>
      </c>
      <c r="Q209" s="48">
        <f t="shared" si="17"/>
        <v>15.554723214285717</v>
      </c>
      <c r="R209" s="48">
        <f t="shared" si="18"/>
        <v>12.963571428571429</v>
      </c>
      <c r="S209" s="48">
        <f t="shared" si="19"/>
        <v>17.877142857142857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16.233770833333335</v>
      </c>
      <c r="M210" s="59">
        <f>+F10033</f>
        <v>13.641999999999999</v>
      </c>
      <c r="N210" s="59">
        <f>+G10033</f>
        <v>18.579999999999998</v>
      </c>
      <c r="O210" s="59">
        <f>+H10033</f>
        <v>1.7051213251845834</v>
      </c>
      <c r="P210" s="59">
        <f>+I10033</f>
        <v>4.9379999999999988</v>
      </c>
      <c r="Q210" s="48">
        <f t="shared" si="17"/>
        <v>15.758940476190478</v>
      </c>
      <c r="R210" s="48">
        <f t="shared" si="18"/>
        <v>13.139142857142856</v>
      </c>
      <c r="S210" s="48">
        <f t="shared" si="19"/>
        <v>18.121714285714287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15.921020833333335</v>
      </c>
      <c r="M211" s="59">
        <f>+F10081</f>
        <v>13.112</v>
      </c>
      <c r="N211" s="59">
        <f>+G10081</f>
        <v>18.318999999999999</v>
      </c>
      <c r="O211" s="59">
        <f>+H10081</f>
        <v>1.8007574823376495</v>
      </c>
      <c r="P211" s="59">
        <f>+I10081</f>
        <v>5.206999999999999</v>
      </c>
      <c r="Q211" s="48">
        <f t="shared" si="17"/>
        <v>15.863086309523812</v>
      </c>
      <c r="R211" s="48">
        <f t="shared" si="18"/>
        <v>13.239000000000001</v>
      </c>
      <c r="S211" s="48">
        <f t="shared" si="19"/>
        <v>18.196428571428573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16.00972916666667</v>
      </c>
      <c r="M212" s="59">
        <f>+F10129</f>
        <v>13.257</v>
      </c>
      <c r="N212" s="59">
        <f>+G10129</f>
        <v>18.39</v>
      </c>
      <c r="O212" s="59">
        <f>+H10129</f>
        <v>1.7705232276241556</v>
      </c>
      <c r="P212" s="59">
        <f>+I10129</f>
        <v>5.1330000000000009</v>
      </c>
      <c r="Q212" s="48">
        <f t="shared" si="17"/>
        <v>15.79814285714286</v>
      </c>
      <c r="R212" s="48">
        <f t="shared" si="18"/>
        <v>13.16</v>
      </c>
      <c r="S212" s="48">
        <f t="shared" si="19"/>
        <v>18.104714285714287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16.047062500000003</v>
      </c>
      <c r="M213" s="59">
        <f>+F10177</f>
        <v>13.281000000000001</v>
      </c>
      <c r="N213" s="59">
        <f>+G10177</f>
        <v>18.414000000000001</v>
      </c>
      <c r="O213" s="59">
        <f>+H10177</f>
        <v>1.7672978942652506</v>
      </c>
      <c r="P213" s="59">
        <f>+I10177</f>
        <v>5.1330000000000009</v>
      </c>
      <c r="Q213" s="48">
        <f t="shared" si="17"/>
        <v>15.799011904761906</v>
      </c>
      <c r="R213" s="48">
        <f t="shared" si="18"/>
        <v>13.094714285714288</v>
      </c>
      <c r="S213" s="48">
        <f t="shared" si="19"/>
        <v>18.193000000000001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15.621636574074074</v>
      </c>
      <c r="M368" s="48">
        <f t="shared" si="32"/>
        <v>13.048222222222222</v>
      </c>
      <c r="N368" s="48">
        <f t="shared" si="32"/>
        <v>17.927666666666664</v>
      </c>
      <c r="O368" s="48"/>
      <c r="P368" s="48">
        <f t="shared" si="32"/>
        <v>4.8794444444444443</v>
      </c>
      <c r="Q368" s="48">
        <f t="shared" si="32"/>
        <v>15.641470731371259</v>
      </c>
      <c r="R368" s="48">
        <f t="shared" si="32"/>
        <v>13.082934523809524</v>
      </c>
      <c r="S368" s="48">
        <f t="shared" si="32"/>
        <v>17.958391666666664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14.315333333333335</v>
      </c>
      <c r="M369" s="48">
        <f t="shared" si="33"/>
        <v>11.589</v>
      </c>
      <c r="N369" s="48">
        <f t="shared" si="33"/>
        <v>16.748999999999999</v>
      </c>
      <c r="O369" s="48"/>
      <c r="P369" s="48">
        <f t="shared" si="33"/>
        <v>3.3669999999999991</v>
      </c>
      <c r="Q369" s="48">
        <f t="shared" si="33"/>
        <v>15.038782738095241</v>
      </c>
      <c r="R369" s="48">
        <f t="shared" si="33"/>
        <v>12.576857142857142</v>
      </c>
      <c r="S369" s="48">
        <f t="shared" si="33"/>
        <v>17.258714285714284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16.65316666666666</v>
      </c>
      <c r="M370" s="48">
        <f t="shared" si="34"/>
        <v>14.266</v>
      </c>
      <c r="N370" s="48">
        <f t="shared" si="34"/>
        <v>19.032</v>
      </c>
      <c r="O370" s="48"/>
      <c r="P370" s="48">
        <f t="shared" si="34"/>
        <v>5.488999999999999</v>
      </c>
      <c r="Q370" s="48">
        <f t="shared" si="34"/>
        <v>16.409791666666663</v>
      </c>
      <c r="R370" s="48">
        <f t="shared" si="34"/>
        <v>13.809666666666667</v>
      </c>
      <c r="S370" s="48">
        <f t="shared" si="34"/>
        <v>18.853999999999999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0.68026567984933062</v>
      </c>
      <c r="M371" s="48">
        <f t="shared" si="35"/>
        <v>0.78615771172991622</v>
      </c>
      <c r="N371" s="48">
        <f t="shared" si="35"/>
        <v>0.72726223120768252</v>
      </c>
      <c r="O371" s="48"/>
      <c r="P371" s="48">
        <f t="shared" si="35"/>
        <v>0.54846011407578654</v>
      </c>
      <c r="Q371" s="48">
        <f t="shared" si="35"/>
        <v>0.38451385565795532</v>
      </c>
      <c r="R371" s="48">
        <f t="shared" si="35"/>
        <v>0.33936425569494505</v>
      </c>
      <c r="S371" s="48">
        <f t="shared" si="35"/>
        <v>0.46859763865276488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18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79">
        <v>42930</v>
      </c>
      <c r="D9314" s="50">
        <v>16.177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79">
        <v>42930.020833333336</v>
      </c>
      <c r="D9315" s="50">
        <v>15.939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79">
        <v>42930.041666666664</v>
      </c>
      <c r="D9316" s="50">
        <v>15.724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79">
        <v>42930.0625</v>
      </c>
      <c r="D9317" s="50">
        <v>15.484999999999999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79">
        <v>42930.083333333336</v>
      </c>
      <c r="D9318" s="50">
        <v>15.247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79">
        <v>42930.104166666664</v>
      </c>
      <c r="D9319" s="50">
        <v>15.007999999999999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79">
        <v>42930.125</v>
      </c>
      <c r="D9320" s="50">
        <v>14.792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79">
        <v>42930.145833333336</v>
      </c>
      <c r="D9321" s="50">
        <v>14.577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79">
        <v>42930.166666666664</v>
      </c>
      <c r="D9322" s="50">
        <v>14.361000000000001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79">
        <v>42930.1875</v>
      </c>
      <c r="D9323" s="50">
        <v>14.17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79">
        <v>42930.208333333336</v>
      </c>
      <c r="D9324" s="50">
        <v>13.978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79">
        <v>42930.229166666664</v>
      </c>
      <c r="D9325" s="50">
        <v>13.786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79">
        <v>42930.25</v>
      </c>
      <c r="D9326" s="50">
        <v>13.618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79">
        <v>42930.270833333336</v>
      </c>
      <c r="D9327" s="50">
        <v>13.497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79">
        <v>42930.291666666664</v>
      </c>
      <c r="D9328" s="50">
        <v>13.401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79">
        <v>42930.3125</v>
      </c>
      <c r="D9329" s="50">
        <v>13.353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79">
        <v>42930.333333333336</v>
      </c>
      <c r="D9330" s="50">
        <v>13.377000000000001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79">
        <v>42930.354166666664</v>
      </c>
      <c r="D9331" s="50">
        <v>13.497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79">
        <v>42930.375</v>
      </c>
      <c r="D9332" s="50">
        <v>13.738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79">
        <v>42930.395833333336</v>
      </c>
      <c r="D9333" s="50">
        <v>14.05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79">
        <v>42930.416666666664</v>
      </c>
      <c r="D9334" s="50">
        <v>14.409000000000001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79">
        <v>42930.4375</v>
      </c>
      <c r="D9335" s="50">
        <v>14.768000000000001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79">
        <v>42930.458333333336</v>
      </c>
      <c r="D9336" s="50">
        <v>15.151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79">
        <v>42930.479166666664</v>
      </c>
      <c r="D9337" s="50">
        <v>15.581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79">
        <v>42930.5</v>
      </c>
      <c r="D9338" s="50">
        <v>16.010000000000002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79">
        <v>42930.520833333336</v>
      </c>
      <c r="D9339" s="50">
        <v>16.414999999999999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79">
        <v>42930.541666666664</v>
      </c>
      <c r="D9340" s="50">
        <v>16.82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79">
        <v>42930.5625</v>
      </c>
      <c r="D9341" s="50">
        <v>17.177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79">
        <v>42930.583333333336</v>
      </c>
      <c r="D9342" s="50">
        <v>17.486000000000001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79">
        <v>42930.604166666664</v>
      </c>
      <c r="D9343" s="50">
        <v>17.795999999999999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79">
        <v>42930.625</v>
      </c>
      <c r="D9344" s="50">
        <v>18.081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79">
        <v>42930.645833333336</v>
      </c>
      <c r="D9345" s="50">
        <v>18.318999999999999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79">
        <v>42930.666666666664</v>
      </c>
      <c r="D9346" s="50">
        <v>18.484999999999999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79">
        <v>42930.6875</v>
      </c>
      <c r="D9347" s="50">
        <v>18.652000000000001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79">
        <v>42930.708333333336</v>
      </c>
      <c r="D9348" s="50">
        <v>18.771000000000001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79">
        <v>42930.729166666664</v>
      </c>
      <c r="D9349" s="50">
        <v>18.818000000000001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79">
        <v>42930.75</v>
      </c>
      <c r="D9350" s="50">
        <v>18.841999999999999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79">
        <v>42930.770833333336</v>
      </c>
      <c r="D9351" s="50">
        <v>18.794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79">
        <v>42930.791666666664</v>
      </c>
      <c r="D9352" s="50">
        <v>18.699000000000002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79">
        <v>42930.8125</v>
      </c>
      <c r="D9353" s="50">
        <v>18.556999999999999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79">
        <v>42930.833333333336</v>
      </c>
      <c r="D9354" s="50">
        <v>18.39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79">
        <v>42930.854166666664</v>
      </c>
      <c r="D9355" s="50">
        <v>18.175999999999998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79">
        <v>42930.875</v>
      </c>
      <c r="D9356" s="50">
        <v>17.914999999999999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79">
        <v>42930.895833333336</v>
      </c>
      <c r="D9357" s="50">
        <v>17.677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79">
        <v>42930.916666666664</v>
      </c>
      <c r="D9358" s="50">
        <v>17.463000000000001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79">
        <v>42930.9375</v>
      </c>
      <c r="D9359" s="50">
        <v>17.225000000000001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79">
        <v>42930.958333333336</v>
      </c>
      <c r="D9360" s="50">
        <v>16.986999999999998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79">
        <v>42930.979166666664</v>
      </c>
      <c r="D9361" s="50">
        <v>16.748999999999999</v>
      </c>
      <c r="E9361" s="48">
        <f>+IF(D9361="","",AVERAGE(D9314:D9361))</f>
        <v>16.166416666666667</v>
      </c>
      <c r="F9361" s="48">
        <f>+IF(D9361="","",MIN(D9314:D9361))</f>
        <v>13.353</v>
      </c>
      <c r="G9361" s="48">
        <f>+IF(D9361="","",MAX(D9314:D9361))</f>
        <v>18.841999999999999</v>
      </c>
      <c r="H9361" s="48">
        <f>STDEV(D9314:D9361)</f>
        <v>1.9008794138764658</v>
      </c>
      <c r="I9361" s="48">
        <f>+IF(F9361="","",(G9361-F9361))</f>
        <v>5.488999999999999</v>
      </c>
    </row>
    <row r="9362" spans="1:9" x14ac:dyDescent="0.25">
      <c r="A9362" s="7">
        <v>43296</v>
      </c>
      <c r="B9362" s="2">
        <v>0</v>
      </c>
      <c r="C9362" s="79">
        <v>42931</v>
      </c>
      <c r="D9362" s="50">
        <v>16.558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79">
        <v>42931.020833333336</v>
      </c>
      <c r="D9363" s="50">
        <v>16.344000000000001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79">
        <v>42931.041666666664</v>
      </c>
      <c r="D9364" s="50">
        <v>16.129000000000001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79">
        <v>42931.0625</v>
      </c>
      <c r="D9365" s="50">
        <v>15.914999999999999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79">
        <v>42931.083333333336</v>
      </c>
      <c r="D9366" s="50">
        <v>15.7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79">
        <v>42931.104166666664</v>
      </c>
      <c r="D9367" s="50">
        <v>15.461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79">
        <v>42931.125</v>
      </c>
      <c r="D9368" s="50">
        <v>15.27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79">
        <v>42931.145833333336</v>
      </c>
      <c r="D9369" s="50">
        <v>15.079000000000001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79">
        <v>42931.166666666664</v>
      </c>
      <c r="D9370" s="50">
        <v>14.888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79">
        <v>42931.1875</v>
      </c>
      <c r="D9371" s="50">
        <v>14.721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79">
        <v>42931.208333333336</v>
      </c>
      <c r="D9372" s="50">
        <v>14.601000000000001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79">
        <v>42931.229166666664</v>
      </c>
      <c r="D9373" s="50">
        <v>14.481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79">
        <v>42931.25</v>
      </c>
      <c r="D9374" s="50">
        <v>14.409000000000001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79">
        <v>42931.270833333336</v>
      </c>
      <c r="D9375" s="50">
        <v>14.314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79">
        <v>42931.291666666664</v>
      </c>
      <c r="D9376" s="50">
        <v>14.266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79">
        <v>42931.3125</v>
      </c>
      <c r="D9377" s="50">
        <v>14.266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79">
        <v>42931.333333333336</v>
      </c>
      <c r="D9378" s="50">
        <v>14.29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79">
        <v>42931.354166666664</v>
      </c>
      <c r="D9379" s="50">
        <v>14.385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79">
        <v>42931.375</v>
      </c>
      <c r="D9380" s="50">
        <v>14.577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79">
        <v>42931.395833333336</v>
      </c>
      <c r="D9381" s="50">
        <v>14.816000000000001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79">
        <v>42931.416666666664</v>
      </c>
      <c r="D9382" s="50">
        <v>15.175000000000001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79">
        <v>42931.4375</v>
      </c>
      <c r="D9383" s="50">
        <v>15.461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79">
        <v>42931.458333333336</v>
      </c>
      <c r="D9384" s="50">
        <v>15.891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79">
        <v>42931.479166666664</v>
      </c>
      <c r="D9385" s="50">
        <v>16.32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79">
        <v>42931.5</v>
      </c>
      <c r="D9386" s="50">
        <v>16.748999999999999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79">
        <v>42931.520833333336</v>
      </c>
      <c r="D9387" s="50">
        <v>17.152999999999999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79">
        <v>42931.541666666664</v>
      </c>
      <c r="D9388" s="50">
        <v>17.558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79">
        <v>42931.5625</v>
      </c>
      <c r="D9389" s="50">
        <v>17.937999999999999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79">
        <v>42931.583333333336</v>
      </c>
      <c r="D9390" s="50">
        <v>18.366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79">
        <v>42931.604166666664</v>
      </c>
      <c r="D9391" s="50">
        <v>18.652000000000001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79">
        <v>42931.625</v>
      </c>
      <c r="D9392" s="50">
        <v>18.603999999999999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79">
        <v>42931.645833333336</v>
      </c>
      <c r="D9393" s="50">
        <v>18.722999999999999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79">
        <v>42931.666666666664</v>
      </c>
      <c r="D9394" s="50">
        <v>18.652000000000001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79">
        <v>42931.6875</v>
      </c>
      <c r="D9395" s="50">
        <v>18.675000000000001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79">
        <v>42931.708333333336</v>
      </c>
      <c r="D9396" s="50">
        <v>18.841999999999999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79">
        <v>42931.729166666664</v>
      </c>
      <c r="D9397" s="50">
        <v>18.841999999999999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79">
        <v>42931.75</v>
      </c>
      <c r="D9398" s="50">
        <v>18.866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79">
        <v>42931.770833333336</v>
      </c>
      <c r="D9399" s="50">
        <v>18.866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79">
        <v>42931.791666666664</v>
      </c>
      <c r="D9400" s="50">
        <v>18.794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79">
        <v>42931.8125</v>
      </c>
      <c r="D9401" s="50">
        <v>18.675000000000001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79">
        <v>42931.833333333336</v>
      </c>
      <c r="D9402" s="50">
        <v>18.460999999999999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79">
        <v>42931.854166666664</v>
      </c>
      <c r="D9403" s="50">
        <v>18.271000000000001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79">
        <v>42931.875</v>
      </c>
      <c r="D9404" s="50">
        <v>18.105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79">
        <v>42931.895833333336</v>
      </c>
      <c r="D9405" s="50">
        <v>17.890999999999998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79">
        <v>42931.916666666664</v>
      </c>
      <c r="D9406" s="50">
        <v>17.677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79">
        <v>42931.9375</v>
      </c>
      <c r="D9407" s="50">
        <v>17.463000000000001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79">
        <v>42931.958333333336</v>
      </c>
      <c r="D9408" s="50">
        <v>17.225000000000001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79">
        <v>42931.979166666664</v>
      </c>
      <c r="D9409" s="50">
        <v>16.986999999999998</v>
      </c>
      <c r="E9409" s="48">
        <f>+IF(D9409="","",AVERAGE(D9362:D9409))</f>
        <v>16.65316666666666</v>
      </c>
      <c r="F9409" s="48">
        <f>+IF(D9409="","",MIN(D9362:D9409))</f>
        <v>14.266</v>
      </c>
      <c r="G9409" s="48">
        <f>+IF(D9409="","",MAX(D9362:D9409))</f>
        <v>18.866</v>
      </c>
      <c r="H9409" s="48">
        <f>STDEV(D9362:D9409)</f>
        <v>1.6859067430019046</v>
      </c>
      <c r="I9409" s="48">
        <f>+IF(F9409="","",(G9409-F9409))</f>
        <v>4.5999999999999996</v>
      </c>
    </row>
    <row r="9410" spans="1:9" x14ac:dyDescent="0.25">
      <c r="A9410" s="7">
        <v>43297</v>
      </c>
      <c r="B9410" s="2">
        <v>0</v>
      </c>
      <c r="C9410" s="79">
        <v>42932</v>
      </c>
      <c r="D9410" s="50">
        <v>16.773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79">
        <v>42932.020833333336</v>
      </c>
      <c r="D9411" s="50">
        <v>16.558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79">
        <v>42932.041666666664</v>
      </c>
      <c r="D9412" s="50">
        <v>16.32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79">
        <v>42932.0625</v>
      </c>
      <c r="D9413" s="50">
        <v>16.106000000000002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79">
        <v>42932.083333333336</v>
      </c>
      <c r="D9414" s="50">
        <v>15.867000000000001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79">
        <v>42932.104166666664</v>
      </c>
      <c r="D9415" s="50">
        <v>15.629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79">
        <v>42932.125</v>
      </c>
      <c r="D9416" s="50">
        <v>15.366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79">
        <v>42932.145833333336</v>
      </c>
      <c r="D9417" s="50">
        <v>15.127000000000001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79">
        <v>42932.166666666664</v>
      </c>
      <c r="D9418" s="50">
        <v>14.864000000000001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79">
        <v>42932.1875</v>
      </c>
      <c r="D9419" s="50">
        <v>14.648999999999999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79">
        <v>42932.208333333336</v>
      </c>
      <c r="D9420" s="50">
        <v>14.433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79">
        <v>42932.229166666664</v>
      </c>
      <c r="D9421" s="50">
        <v>14.218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79">
        <v>42932.25</v>
      </c>
      <c r="D9422" s="50">
        <v>14.074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79">
        <v>42932.270833333336</v>
      </c>
      <c r="D9423" s="50">
        <v>13.93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79">
        <v>42932.291666666664</v>
      </c>
      <c r="D9424" s="50">
        <v>13.834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79">
        <v>42932.3125</v>
      </c>
      <c r="D9425" s="50">
        <v>13.81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79">
        <v>42932.333333333336</v>
      </c>
      <c r="D9426" s="50">
        <v>13.834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79">
        <v>42932.354166666664</v>
      </c>
      <c r="D9427" s="50">
        <v>13.954000000000001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79">
        <v>42932.375</v>
      </c>
      <c r="D9428" s="50">
        <v>14.17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79">
        <v>42932.395833333336</v>
      </c>
      <c r="D9429" s="50">
        <v>14.457000000000001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79">
        <v>42932.416666666664</v>
      </c>
      <c r="D9430" s="50">
        <v>14.768000000000001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79">
        <v>42932.4375</v>
      </c>
      <c r="D9431" s="50">
        <v>15.103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79">
        <v>42932.458333333336</v>
      </c>
      <c r="D9432" s="50">
        <v>15.461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79">
        <v>42932.479166666664</v>
      </c>
      <c r="D9433" s="50">
        <v>15.724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79">
        <v>42932.5</v>
      </c>
      <c r="D9434" s="50">
        <v>16.010000000000002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79">
        <v>42932.520833333336</v>
      </c>
      <c r="D9435" s="50">
        <v>16.248999999999999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79">
        <v>42932.541666666664</v>
      </c>
      <c r="D9436" s="50">
        <v>16.606000000000002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79">
        <v>42932.5625</v>
      </c>
      <c r="D9437" s="50">
        <v>16.939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79">
        <v>42932.583333333336</v>
      </c>
      <c r="D9438" s="50">
        <v>17.225000000000001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79">
        <v>42932.604166666664</v>
      </c>
      <c r="D9439" s="50">
        <v>17.629000000000001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79">
        <v>42932.625</v>
      </c>
      <c r="D9440" s="50">
        <v>17.890999999999998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79">
        <v>42932.645833333336</v>
      </c>
      <c r="D9441" s="50">
        <v>17.986000000000001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79">
        <v>42932.666666666664</v>
      </c>
      <c r="D9442" s="50">
        <v>18.056999999999999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79">
        <v>42932.6875</v>
      </c>
      <c r="D9443" s="50">
        <v>18.081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79">
        <v>42932.708333333336</v>
      </c>
      <c r="D9444" s="50">
        <v>18.081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79">
        <v>42932.729166666664</v>
      </c>
      <c r="D9445" s="50">
        <v>18.056999999999999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79">
        <v>42932.75</v>
      </c>
      <c r="D9446" s="50">
        <v>17.986000000000001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79">
        <v>42932.770833333336</v>
      </c>
      <c r="D9447" s="50">
        <v>17.867000000000001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79">
        <v>42932.791666666664</v>
      </c>
      <c r="D9448" s="50">
        <v>17.724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79">
        <v>42932.8125</v>
      </c>
      <c r="D9449" s="50">
        <v>17.558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79">
        <v>42932.833333333336</v>
      </c>
      <c r="D9450" s="50">
        <v>17.344000000000001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79">
        <v>42932.854166666664</v>
      </c>
      <c r="D9451" s="50">
        <v>17.106000000000002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79">
        <v>42932.875</v>
      </c>
      <c r="D9452" s="50">
        <v>16.844000000000001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79">
        <v>42932.895833333336</v>
      </c>
      <c r="D9453" s="50">
        <v>16.533999999999999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79">
        <v>42932.916666666664</v>
      </c>
      <c r="D9454" s="50">
        <v>16.225000000000001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79">
        <v>42932.9375</v>
      </c>
      <c r="D9455" s="50">
        <v>15.939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79">
        <v>42932.958333333336</v>
      </c>
      <c r="D9456" s="50">
        <v>15.676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79">
        <v>42932.979166666664</v>
      </c>
      <c r="D9457" s="50">
        <v>15.414</v>
      </c>
      <c r="E9457" s="48">
        <f>+IF(D9457="","",AVERAGE(D9410:D9457))</f>
        <v>16.042854166666672</v>
      </c>
      <c r="F9457" s="48">
        <f>+IF(D9457="","",MIN(D9410:D9457))</f>
        <v>13.81</v>
      </c>
      <c r="G9457" s="48">
        <f>+IF(D9457="","",MAX(D9410:D9457))</f>
        <v>18.081</v>
      </c>
      <c r="H9457" s="48">
        <f>STDEV(D9410:D9457)</f>
        <v>1.408540167624643</v>
      </c>
      <c r="I9457" s="48">
        <f>+IF(F9457="","",(G9457-F9457))</f>
        <v>4.270999999999999</v>
      </c>
    </row>
    <row r="9458" spans="1:9" x14ac:dyDescent="0.25">
      <c r="A9458" s="7">
        <v>43298</v>
      </c>
      <c r="B9458" s="2">
        <v>0</v>
      </c>
      <c r="C9458" s="79">
        <v>42933</v>
      </c>
      <c r="D9458" s="50">
        <v>15.175000000000001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79">
        <v>42933.020833333336</v>
      </c>
      <c r="D9459" s="50">
        <v>14.912000000000001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79">
        <v>42933.041666666664</v>
      </c>
      <c r="D9460" s="50">
        <v>14.648999999999999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79">
        <v>42933.0625</v>
      </c>
      <c r="D9461" s="50">
        <v>14.361000000000001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79">
        <v>42933.083333333336</v>
      </c>
      <c r="D9462" s="50">
        <v>14.098000000000001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79">
        <v>42933.104166666664</v>
      </c>
      <c r="D9463" s="50">
        <v>13.834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79">
        <v>42933.125</v>
      </c>
      <c r="D9464" s="50">
        <v>13.57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79">
        <v>42933.145833333336</v>
      </c>
      <c r="D9465" s="50">
        <v>13.305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79">
        <v>42933.166666666664</v>
      </c>
      <c r="D9466" s="50">
        <v>13.064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79">
        <v>42933.1875</v>
      </c>
      <c r="D9467" s="50">
        <v>12.823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79">
        <v>42933.208333333336</v>
      </c>
      <c r="D9468" s="50">
        <v>12.606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79">
        <v>42933.229166666664</v>
      </c>
      <c r="D9469" s="50">
        <v>12.413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79">
        <v>42933.25</v>
      </c>
      <c r="D9470" s="50">
        <v>12.218999999999999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79">
        <v>42933.270833333336</v>
      </c>
      <c r="D9471" s="50">
        <v>12.05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79">
        <v>42933.291666666664</v>
      </c>
      <c r="D9472" s="50">
        <v>11.929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79">
        <v>42933.3125</v>
      </c>
      <c r="D9473" s="50">
        <v>11.856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79">
        <v>42933.333333333336</v>
      </c>
      <c r="D9474" s="50">
        <v>11.832000000000001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79">
        <v>42933.354166666664</v>
      </c>
      <c r="D9475" s="50">
        <v>11.929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79">
        <v>42933.375</v>
      </c>
      <c r="D9476" s="50">
        <v>12.122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79">
        <v>42933.395833333336</v>
      </c>
      <c r="D9477" s="50">
        <v>12.436999999999999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79">
        <v>42933.416666666664</v>
      </c>
      <c r="D9478" s="50">
        <v>12.775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79">
        <v>42933.4375</v>
      </c>
      <c r="D9479" s="50">
        <v>13.137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79">
        <v>42933.458333333336</v>
      </c>
      <c r="D9480" s="50">
        <v>13.545999999999999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79">
        <v>42933.479166666664</v>
      </c>
      <c r="D9481" s="50">
        <v>13.978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79">
        <v>42933.5</v>
      </c>
      <c r="D9482" s="50">
        <v>14.385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79">
        <v>42933.520833333336</v>
      </c>
      <c r="D9483" s="50">
        <v>14.792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79">
        <v>42933.541666666664</v>
      </c>
      <c r="D9484" s="50">
        <v>15.175000000000001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79">
        <v>42933.5625</v>
      </c>
      <c r="D9485" s="50">
        <v>15.557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79">
        <v>42933.583333333336</v>
      </c>
      <c r="D9486" s="50">
        <v>15.867000000000001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79">
        <v>42933.604166666664</v>
      </c>
      <c r="D9487" s="50">
        <v>16.106000000000002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79">
        <v>42933.625</v>
      </c>
      <c r="D9488" s="50">
        <v>16.32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79">
        <v>42933.645833333336</v>
      </c>
      <c r="D9489" s="50">
        <v>16.486999999999998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79">
        <v>42933.666666666664</v>
      </c>
      <c r="D9490" s="50">
        <v>16.558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79">
        <v>42933.6875</v>
      </c>
      <c r="D9491" s="50">
        <v>16.677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79">
        <v>42933.708333333336</v>
      </c>
      <c r="D9492" s="50">
        <v>16.748999999999999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79">
        <v>42933.729166666664</v>
      </c>
      <c r="D9493" s="50">
        <v>16.795999999999999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79">
        <v>42933.75</v>
      </c>
      <c r="D9494" s="50">
        <v>16.773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79">
        <v>42933.770833333336</v>
      </c>
      <c r="D9495" s="50">
        <v>16.701000000000001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79">
        <v>42933.791666666664</v>
      </c>
      <c r="D9496" s="50">
        <v>16.606000000000002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79">
        <v>42933.8125</v>
      </c>
      <c r="D9497" s="50">
        <v>16.463000000000001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79">
        <v>42933.833333333336</v>
      </c>
      <c r="D9498" s="50">
        <v>16.344000000000001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79">
        <v>42933.854166666664</v>
      </c>
      <c r="D9499" s="50">
        <v>16.129000000000001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79">
        <v>42933.875</v>
      </c>
      <c r="D9500" s="50">
        <v>15.914999999999999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79">
        <v>42933.895833333336</v>
      </c>
      <c r="D9501" s="50">
        <v>15.651999999999999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79">
        <v>42933.916666666664</v>
      </c>
      <c r="D9502" s="50">
        <v>15.414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79">
        <v>42933.9375</v>
      </c>
      <c r="D9503" s="50">
        <v>15.175000000000001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79">
        <v>42933.958333333336</v>
      </c>
      <c r="D9504" s="50">
        <v>14.936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79">
        <v>42933.979166666664</v>
      </c>
      <c r="D9505" s="50">
        <v>14.721</v>
      </c>
      <c r="E9505" s="48">
        <f>+IF(D9505="","",AVERAGE(D9458:D9505))</f>
        <v>14.519125000000003</v>
      </c>
      <c r="F9505" s="48">
        <f>+IF(D9505="","",MIN(D9458:D9505))</f>
        <v>11.832000000000001</v>
      </c>
      <c r="G9505" s="48">
        <f>+IF(D9505="","",MAX(D9458:D9505))</f>
        <v>16.795999999999999</v>
      </c>
      <c r="H9505" s="48">
        <f>STDEV(D9458:D9505)</f>
        <v>1.6804442500896717</v>
      </c>
      <c r="I9505" s="48">
        <f>+IF(F9505="","",(G9505-F9505))</f>
        <v>4.9639999999999986</v>
      </c>
    </row>
    <row r="9506" spans="1:9" x14ac:dyDescent="0.25">
      <c r="A9506" s="7">
        <v>43299</v>
      </c>
      <c r="B9506" s="2">
        <v>0</v>
      </c>
      <c r="C9506" s="79">
        <v>42934</v>
      </c>
      <c r="D9506" s="50">
        <v>14.481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79">
        <v>42934.020833333336</v>
      </c>
      <c r="D9507" s="50">
        <v>14.266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79">
        <v>42934.041666666664</v>
      </c>
      <c r="D9508" s="50">
        <v>14.026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79">
        <v>42934.0625</v>
      </c>
      <c r="D9509" s="50">
        <v>13.786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79">
        <v>42934.083333333336</v>
      </c>
      <c r="D9510" s="50">
        <v>13.57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79">
        <v>42934.104166666664</v>
      </c>
      <c r="D9511" s="50">
        <v>13.329000000000001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79">
        <v>42934.125</v>
      </c>
      <c r="D9512" s="50">
        <v>13.087999999999999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79">
        <v>42934.145833333336</v>
      </c>
      <c r="D9513" s="50">
        <v>12.871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79">
        <v>42934.166666666664</v>
      </c>
      <c r="D9514" s="50">
        <v>12.654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79">
        <v>42934.1875</v>
      </c>
      <c r="D9515" s="50">
        <v>12.436999999999999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79">
        <v>42934.208333333336</v>
      </c>
      <c r="D9516" s="50">
        <v>12.243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79">
        <v>42934.229166666664</v>
      </c>
      <c r="D9517" s="50">
        <v>12.05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79">
        <v>42934.25</v>
      </c>
      <c r="D9518" s="50">
        <v>11.88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79">
        <v>42934.270833333336</v>
      </c>
      <c r="D9519" s="50">
        <v>11.734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79">
        <v>42934.291666666664</v>
      </c>
      <c r="D9520" s="50">
        <v>11.637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79">
        <v>42934.3125</v>
      </c>
      <c r="D9521" s="50">
        <v>11.589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79">
        <v>42934.333333333336</v>
      </c>
      <c r="D9522" s="50">
        <v>11.613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79">
        <v>42934.354166666664</v>
      </c>
      <c r="D9523" s="50">
        <v>11.686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79">
        <v>42934.375</v>
      </c>
      <c r="D9524" s="50">
        <v>11.88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79">
        <v>42934.395833333336</v>
      </c>
      <c r="D9525" s="50">
        <v>12.147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79">
        <v>42934.416666666664</v>
      </c>
      <c r="D9526" s="50">
        <v>12.461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79">
        <v>42934.4375</v>
      </c>
      <c r="D9527" s="50">
        <v>12.798999999999999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79">
        <v>42934.458333333336</v>
      </c>
      <c r="D9528" s="50">
        <v>13.185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79">
        <v>42934.479166666664</v>
      </c>
      <c r="D9529" s="50">
        <v>13.593999999999999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79">
        <v>42934.5</v>
      </c>
      <c r="D9530" s="50">
        <v>14.026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79">
        <v>42934.520833333336</v>
      </c>
      <c r="D9531" s="50">
        <v>14.457000000000001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79">
        <v>42934.541666666664</v>
      </c>
      <c r="D9532" s="50">
        <v>14.888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79">
        <v>42934.5625</v>
      </c>
      <c r="D9533" s="50">
        <v>15.247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79">
        <v>42934.583333333336</v>
      </c>
      <c r="D9534" s="50">
        <v>15.605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79">
        <v>42934.604166666664</v>
      </c>
      <c r="D9535" s="50">
        <v>15.891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79">
        <v>42934.625</v>
      </c>
      <c r="D9536" s="50">
        <v>16.152999999999999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79">
        <v>42934.645833333336</v>
      </c>
      <c r="D9537" s="50">
        <v>16.344000000000001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79">
        <v>42934.666666666664</v>
      </c>
      <c r="D9538" s="50">
        <v>16.486999999999998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79">
        <v>42934.6875</v>
      </c>
      <c r="D9539" s="50">
        <v>16.606000000000002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79">
        <v>42934.708333333336</v>
      </c>
      <c r="D9540" s="50">
        <v>16.701000000000001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79">
        <v>42934.729166666664</v>
      </c>
      <c r="D9541" s="50">
        <v>16.748999999999999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79">
        <v>42934.75</v>
      </c>
      <c r="D9542" s="50">
        <v>16.748999999999999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79">
        <v>42934.770833333336</v>
      </c>
      <c r="D9543" s="50">
        <v>16.748999999999999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79">
        <v>42934.791666666664</v>
      </c>
      <c r="D9544" s="50">
        <v>16.677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79">
        <v>42934.8125</v>
      </c>
      <c r="D9545" s="50">
        <v>16.606000000000002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79">
        <v>42934.833333333336</v>
      </c>
      <c r="D9546" s="50">
        <v>16.463000000000001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79">
        <v>42934.854166666664</v>
      </c>
      <c r="D9547" s="50">
        <v>16.32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79">
        <v>42934.875</v>
      </c>
      <c r="D9548" s="50">
        <v>16.106000000000002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79">
        <v>42934.895833333336</v>
      </c>
      <c r="D9549" s="50">
        <v>15.891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79">
        <v>42934.916666666664</v>
      </c>
      <c r="D9550" s="50">
        <v>15.676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79">
        <v>42934.9375</v>
      </c>
      <c r="D9551" s="50">
        <v>15.461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79">
        <v>42934.958333333336</v>
      </c>
      <c r="D9552" s="50">
        <v>15.247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79">
        <v>42934.979166666664</v>
      </c>
      <c r="D9553" s="50">
        <v>15.031000000000001</v>
      </c>
      <c r="E9553" s="48">
        <f>+IF(D9553="","",AVERAGE(D9506:D9553))</f>
        <v>14.315333333333335</v>
      </c>
      <c r="F9553" s="48">
        <f>+IF(D9553="","",MIN(D9506:D9553))</f>
        <v>11.589</v>
      </c>
      <c r="G9553" s="48">
        <f>+IF(D9553="","",MAX(D9506:D9553))</f>
        <v>16.748999999999999</v>
      </c>
      <c r="H9553" s="48">
        <f>STDEV(D9506:D9553)</f>
        <v>1.8268920397283033</v>
      </c>
      <c r="I9553" s="48">
        <f>+IF(F9553="","",(G9553-F9553))</f>
        <v>5.1599999999999984</v>
      </c>
    </row>
    <row r="9554" spans="1:9" x14ac:dyDescent="0.25">
      <c r="A9554" s="7">
        <v>43300</v>
      </c>
      <c r="B9554" s="2">
        <v>0</v>
      </c>
      <c r="C9554" s="79">
        <v>42935</v>
      </c>
      <c r="D9554" s="50">
        <v>14.84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79">
        <v>42935.020833333336</v>
      </c>
      <c r="D9555" s="50">
        <v>14.625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79">
        <v>42935.041666666664</v>
      </c>
      <c r="D9556" s="50">
        <v>14.409000000000001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79">
        <v>42935.0625</v>
      </c>
      <c r="D9557" s="50">
        <v>14.218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79">
        <v>42935.083333333336</v>
      </c>
      <c r="D9558" s="50">
        <v>14.002000000000001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79">
        <v>42935.104166666664</v>
      </c>
      <c r="D9559" s="50">
        <v>13.786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79">
        <v>42935.125</v>
      </c>
      <c r="D9560" s="50">
        <v>13.57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79">
        <v>42935.145833333336</v>
      </c>
      <c r="D9561" s="50">
        <v>13.353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79">
        <v>42935.166666666664</v>
      </c>
      <c r="D9562" s="50">
        <v>13.137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79">
        <v>42935.1875</v>
      </c>
      <c r="D9563" s="50">
        <v>12.968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79">
        <v>42935.208333333336</v>
      </c>
      <c r="D9564" s="50">
        <v>12.775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79">
        <v>42935.229166666664</v>
      </c>
      <c r="D9565" s="50">
        <v>12.606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79">
        <v>42935.25</v>
      </c>
      <c r="D9566" s="50">
        <v>12.436999999999999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79">
        <v>42935.270833333336</v>
      </c>
      <c r="D9567" s="50">
        <v>12.316000000000001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79">
        <v>42935.291666666664</v>
      </c>
      <c r="D9568" s="50">
        <v>12.218999999999999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79">
        <v>42935.3125</v>
      </c>
      <c r="D9569" s="50">
        <v>12.170999999999999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79">
        <v>42935.333333333336</v>
      </c>
      <c r="D9570" s="50">
        <v>12.195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79">
        <v>42935.354166666664</v>
      </c>
      <c r="D9571" s="50">
        <v>12.292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79">
        <v>42935.375</v>
      </c>
      <c r="D9572" s="50">
        <v>12.509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79">
        <v>42935.395833333336</v>
      </c>
      <c r="D9573" s="50">
        <v>12.798999999999999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79">
        <v>42935.416666666664</v>
      </c>
      <c r="D9574" s="50">
        <v>13.161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79">
        <v>42935.4375</v>
      </c>
      <c r="D9575" s="50">
        <v>13.545999999999999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79">
        <v>42935.458333333336</v>
      </c>
      <c r="D9576" s="50">
        <v>13.93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79">
        <v>42935.479166666664</v>
      </c>
      <c r="D9577" s="50">
        <v>14.361000000000001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79">
        <v>42935.5</v>
      </c>
      <c r="D9578" s="50">
        <v>14.792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79">
        <v>42935.520833333336</v>
      </c>
      <c r="D9579" s="50">
        <v>15.223000000000001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79">
        <v>42935.541666666664</v>
      </c>
      <c r="D9580" s="50">
        <v>15.651999999999999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79">
        <v>42935.5625</v>
      </c>
      <c r="D9581" s="50">
        <v>16.033999999999999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79">
        <v>42935.583333333336</v>
      </c>
      <c r="D9582" s="50">
        <v>16.391999999999999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79">
        <v>42935.604166666664</v>
      </c>
      <c r="D9583" s="50">
        <v>16.701000000000001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79">
        <v>42935.625</v>
      </c>
      <c r="D9584" s="50">
        <v>17.010999999999999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79">
        <v>42935.645833333336</v>
      </c>
      <c r="D9585" s="50">
        <v>17.225000000000001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79">
        <v>42935.666666666664</v>
      </c>
      <c r="D9586" s="50">
        <v>17.344000000000001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79">
        <v>42935.6875</v>
      </c>
      <c r="D9587" s="50">
        <v>17.344000000000001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79">
        <v>42935.708333333336</v>
      </c>
      <c r="D9588" s="50">
        <v>17.295999999999999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79">
        <v>42935.729166666664</v>
      </c>
      <c r="D9589" s="50">
        <v>17.295999999999999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79">
        <v>42935.75</v>
      </c>
      <c r="D9590" s="50">
        <v>17.32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79">
        <v>42935.770833333336</v>
      </c>
      <c r="D9591" s="50">
        <v>17.295999999999999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79">
        <v>42935.791666666664</v>
      </c>
      <c r="D9592" s="50">
        <v>17.295999999999999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79">
        <v>42935.8125</v>
      </c>
      <c r="D9593" s="50">
        <v>17.201000000000001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79">
        <v>42935.833333333336</v>
      </c>
      <c r="D9594" s="50">
        <v>17.033999999999999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79">
        <v>42935.854166666664</v>
      </c>
      <c r="D9595" s="50">
        <v>16.844000000000001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79">
        <v>42935.875</v>
      </c>
      <c r="D9596" s="50">
        <v>16.677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79">
        <v>42935.895833333336</v>
      </c>
      <c r="D9597" s="50">
        <v>16.510999999999999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79">
        <v>42935.916666666664</v>
      </c>
      <c r="D9598" s="50">
        <v>16.32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79">
        <v>42935.9375</v>
      </c>
      <c r="D9599" s="50">
        <v>16.106000000000002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79">
        <v>42935.958333333336</v>
      </c>
      <c r="D9600" s="50">
        <v>15.891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79">
        <v>42935.979166666664</v>
      </c>
      <c r="D9601" s="50">
        <v>15.676</v>
      </c>
      <c r="E9601" s="48">
        <f>+IF(D9601="","",AVERAGE(D9554:D9601))</f>
        <v>14.931395833333339</v>
      </c>
      <c r="F9601" s="48">
        <f>+IF(D9601="","",MIN(D9554:D9601))</f>
        <v>12.170999999999999</v>
      </c>
      <c r="G9601" s="48">
        <f>+IF(D9601="","",MAX(D9554:D9601))</f>
        <v>17.344000000000001</v>
      </c>
      <c r="H9601" s="48">
        <f>STDEV(D9554:D9601)</f>
        <v>1.8667560409913975</v>
      </c>
      <c r="I9601" s="48">
        <f>+IF(F9601="","",(G9601-F9601))</f>
        <v>5.1730000000000018</v>
      </c>
    </row>
    <row r="9602" spans="1:9" x14ac:dyDescent="0.25">
      <c r="A9602" s="7">
        <v>43301</v>
      </c>
      <c r="B9602" s="2">
        <v>0</v>
      </c>
      <c r="C9602" s="79">
        <v>42936</v>
      </c>
      <c r="D9602" s="50">
        <v>15.509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79">
        <v>42936.020833333336</v>
      </c>
      <c r="D9603" s="50">
        <v>15.318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79">
        <v>42936.041666666664</v>
      </c>
      <c r="D9604" s="50">
        <v>15.127000000000001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79">
        <v>42936.0625</v>
      </c>
      <c r="D9605" s="50">
        <v>14.936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79">
        <v>42936.083333333336</v>
      </c>
      <c r="D9606" s="50">
        <v>14.768000000000001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79">
        <v>42936.104166666664</v>
      </c>
      <c r="D9607" s="50">
        <v>14.625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79">
        <v>42936.125</v>
      </c>
      <c r="D9608" s="50">
        <v>14.481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79">
        <v>42936.145833333336</v>
      </c>
      <c r="D9609" s="50">
        <v>14.361000000000001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79">
        <v>42936.166666666664</v>
      </c>
      <c r="D9610" s="50">
        <v>14.242000000000001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79">
        <v>42936.1875</v>
      </c>
      <c r="D9611" s="50">
        <v>14.122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79">
        <v>42936.208333333336</v>
      </c>
      <c r="D9612" s="50">
        <v>14.026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79">
        <v>42936.229166666664</v>
      </c>
      <c r="D9613" s="50">
        <v>13.954000000000001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79">
        <v>42936.25</v>
      </c>
      <c r="D9614" s="50">
        <v>13.882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79">
        <v>42936.270833333336</v>
      </c>
      <c r="D9615" s="50">
        <v>13.834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79">
        <v>42936.291666666664</v>
      </c>
      <c r="D9616" s="50">
        <v>13.81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79">
        <v>42936.3125</v>
      </c>
      <c r="D9617" s="50">
        <v>13.81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79">
        <v>42936.333333333336</v>
      </c>
      <c r="D9618" s="50">
        <v>13.81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79">
        <v>42936.354166666664</v>
      </c>
      <c r="D9619" s="50">
        <v>13.834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79">
        <v>42936.375</v>
      </c>
      <c r="D9620" s="50">
        <v>13.882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79">
        <v>42936.395833333336</v>
      </c>
      <c r="D9621" s="50">
        <v>13.906000000000001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79">
        <v>42936.416666666664</v>
      </c>
      <c r="D9622" s="50">
        <v>14.17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79">
        <v>42936.4375</v>
      </c>
      <c r="D9623" s="50">
        <v>14.553000000000001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79">
        <v>42936.458333333336</v>
      </c>
      <c r="D9624" s="50">
        <v>15.007999999999999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79">
        <v>42936.479166666664</v>
      </c>
      <c r="D9625" s="50">
        <v>15.484999999999999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79">
        <v>42936.5</v>
      </c>
      <c r="D9626" s="50">
        <v>15.891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79">
        <v>42936.520833333336</v>
      </c>
      <c r="D9627" s="50">
        <v>16.271999999999998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79">
        <v>42936.541666666664</v>
      </c>
      <c r="D9628" s="50">
        <v>16.510999999999999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79">
        <v>42936.5625</v>
      </c>
      <c r="D9629" s="50">
        <v>16.701000000000001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79">
        <v>42936.583333333336</v>
      </c>
      <c r="D9630" s="50">
        <v>16.773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79">
        <v>42936.604166666664</v>
      </c>
      <c r="D9631" s="50">
        <v>16.748999999999999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79">
        <v>42936.625</v>
      </c>
      <c r="D9632" s="50">
        <v>16.701000000000001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79">
        <v>42936.645833333336</v>
      </c>
      <c r="D9633" s="50">
        <v>16.677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79">
        <v>42936.666666666664</v>
      </c>
      <c r="D9634" s="50">
        <v>16.891999999999999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79">
        <v>42936.6875</v>
      </c>
      <c r="D9635" s="50">
        <v>16.986999999999998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79">
        <v>42936.708333333336</v>
      </c>
      <c r="D9636" s="50">
        <v>17.13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79">
        <v>42936.729166666664</v>
      </c>
      <c r="D9637" s="50">
        <v>17.177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79">
        <v>42936.75</v>
      </c>
      <c r="D9638" s="50">
        <v>17.152999999999999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79">
        <v>42936.770833333336</v>
      </c>
      <c r="D9639" s="50">
        <v>17.033999999999999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79">
        <v>42936.791666666664</v>
      </c>
      <c r="D9640" s="50">
        <v>16.914999999999999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79">
        <v>42936.8125</v>
      </c>
      <c r="D9641" s="50">
        <v>16.795999999999999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79">
        <v>42936.833333333336</v>
      </c>
      <c r="D9642" s="50">
        <v>16.701000000000001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79">
        <v>42936.854166666664</v>
      </c>
      <c r="D9643" s="50">
        <v>16.558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79">
        <v>42936.875</v>
      </c>
      <c r="D9644" s="50">
        <v>16.391999999999999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79">
        <v>42936.895833333336</v>
      </c>
      <c r="D9645" s="50">
        <v>16.177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79">
        <v>42936.916666666664</v>
      </c>
      <c r="D9646" s="50">
        <v>15.986000000000001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79">
        <v>42936.9375</v>
      </c>
      <c r="D9647" s="50">
        <v>15.795999999999999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79">
        <v>42936.958333333336</v>
      </c>
      <c r="D9648" s="50">
        <v>15.581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79">
        <v>42936.979166666664</v>
      </c>
      <c r="D9649" s="50">
        <v>15.39</v>
      </c>
      <c r="E9649" s="48">
        <f>+IF(D9649="","",AVERAGE(D9602:D9649))</f>
        <v>15.466520833333341</v>
      </c>
      <c r="F9649" s="48">
        <f>+IF(D9649="","",MIN(D9602:D9649))</f>
        <v>13.81</v>
      </c>
      <c r="G9649" s="48">
        <f>+IF(D9649="","",MAX(D9602:D9649))</f>
        <v>17.177</v>
      </c>
      <c r="H9649" s="48">
        <f>STDEV(D9602:D9649)</f>
        <v>1.2088982145630616</v>
      </c>
      <c r="I9649" s="48">
        <f>+IF(F9649="","",(G9649-F9649))</f>
        <v>3.3669999999999991</v>
      </c>
    </row>
    <row r="9650" spans="1:9" x14ac:dyDescent="0.25">
      <c r="A9650" s="7">
        <v>43302</v>
      </c>
      <c r="B9650" s="2">
        <v>0</v>
      </c>
      <c r="C9650" s="79">
        <v>42937</v>
      </c>
      <c r="D9650" s="50">
        <v>15.175000000000001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79">
        <v>42937.020833333336</v>
      </c>
      <c r="D9651" s="50">
        <v>14.96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79">
        <v>42937.041666666664</v>
      </c>
      <c r="D9652" s="50">
        <v>14.768000000000001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79">
        <v>42937.0625</v>
      </c>
      <c r="D9653" s="50">
        <v>14.553000000000001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79">
        <v>42937.083333333336</v>
      </c>
      <c r="D9654" s="50">
        <v>14.361000000000001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79">
        <v>42937.104166666664</v>
      </c>
      <c r="D9655" s="50">
        <v>14.146000000000001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79">
        <v>42937.125</v>
      </c>
      <c r="D9656" s="50">
        <v>13.93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79">
        <v>42937.145833333336</v>
      </c>
      <c r="D9657" s="50">
        <v>13.714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79">
        <v>42937.166666666664</v>
      </c>
      <c r="D9658" s="50">
        <v>13.522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79">
        <v>42937.1875</v>
      </c>
      <c r="D9659" s="50">
        <v>13.305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79">
        <v>42937.208333333336</v>
      </c>
      <c r="D9660" s="50">
        <v>13.112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79">
        <v>42937.229166666664</v>
      </c>
      <c r="D9661" s="50">
        <v>12.92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79">
        <v>42937.25</v>
      </c>
      <c r="D9662" s="50">
        <v>12.750999999999999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79">
        <v>42937.270833333336</v>
      </c>
      <c r="D9663" s="50">
        <v>12.606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79">
        <v>42937.291666666664</v>
      </c>
      <c r="D9664" s="50">
        <v>12.484999999999999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79">
        <v>42937.3125</v>
      </c>
      <c r="D9665" s="50">
        <v>12.413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79">
        <v>42937.333333333336</v>
      </c>
      <c r="D9666" s="50">
        <v>12.436999999999999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79">
        <v>42937.354166666664</v>
      </c>
      <c r="D9667" s="50">
        <v>12.534000000000001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79">
        <v>42937.375</v>
      </c>
      <c r="D9668" s="50">
        <v>12.727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79">
        <v>42937.395833333336</v>
      </c>
      <c r="D9669" s="50">
        <v>13.016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79">
        <v>42937.416666666664</v>
      </c>
      <c r="D9670" s="50">
        <v>13.401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79">
        <v>42937.4375</v>
      </c>
      <c r="D9671" s="50">
        <v>13.714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79">
        <v>42937.458333333336</v>
      </c>
      <c r="D9672" s="50">
        <v>14.026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79">
        <v>42937.479166666664</v>
      </c>
      <c r="D9673" s="50">
        <v>14.409000000000001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79">
        <v>42937.5</v>
      </c>
      <c r="D9674" s="50">
        <v>14.721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79">
        <v>42937.520833333336</v>
      </c>
      <c r="D9675" s="50">
        <v>15.079000000000001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79">
        <v>42937.541666666664</v>
      </c>
      <c r="D9676" s="50">
        <v>15.461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79">
        <v>42937.5625</v>
      </c>
      <c r="D9677" s="50">
        <v>15.7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79">
        <v>42937.583333333336</v>
      </c>
      <c r="D9678" s="50">
        <v>15.772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79">
        <v>42937.604166666664</v>
      </c>
      <c r="D9679" s="50">
        <v>15.962999999999999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79">
        <v>42937.625</v>
      </c>
      <c r="D9680" s="50">
        <v>16.295999999999999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79">
        <v>42937.645833333336</v>
      </c>
      <c r="D9681" s="50">
        <v>16.558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79">
        <v>42937.666666666664</v>
      </c>
      <c r="D9682" s="50">
        <v>16.773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79">
        <v>42937.6875</v>
      </c>
      <c r="D9683" s="50">
        <v>16.867999999999999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79">
        <v>42937.708333333336</v>
      </c>
      <c r="D9684" s="50">
        <v>16.795999999999999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79">
        <v>42937.729166666664</v>
      </c>
      <c r="D9685" s="50">
        <v>16.654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79">
        <v>42937.75</v>
      </c>
      <c r="D9686" s="50">
        <v>16.606000000000002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79">
        <v>42937.770833333336</v>
      </c>
      <c r="D9687" s="50">
        <v>16.558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79">
        <v>42937.791666666664</v>
      </c>
      <c r="D9688" s="50">
        <v>16.533999999999999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79">
        <v>42937.8125</v>
      </c>
      <c r="D9689" s="50">
        <v>16.510999999999999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79">
        <v>42937.833333333336</v>
      </c>
      <c r="D9690" s="50">
        <v>16.414999999999999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79">
        <v>42937.854166666664</v>
      </c>
      <c r="D9691" s="50">
        <v>16.295999999999999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79">
        <v>42937.875</v>
      </c>
      <c r="D9692" s="50">
        <v>16.129000000000001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79">
        <v>42937.895833333336</v>
      </c>
      <c r="D9693" s="50">
        <v>15.962999999999999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79">
        <v>42937.916666666664</v>
      </c>
      <c r="D9694" s="50">
        <v>15.795999999999999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79">
        <v>42937.9375</v>
      </c>
      <c r="D9695" s="50">
        <v>15.605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79">
        <v>42937.958333333336</v>
      </c>
      <c r="D9696" s="50">
        <v>15.39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79">
        <v>42937.979166666664</v>
      </c>
      <c r="D9697" s="50">
        <v>15.175000000000001</v>
      </c>
      <c r="E9697" s="48">
        <f>+IF(D9697="","",AVERAGE(D9650:D9697))</f>
        <v>14.804250000000001</v>
      </c>
      <c r="F9697" s="48">
        <f>+IF(D9697="","",MIN(D9650:D9697))</f>
        <v>12.413</v>
      </c>
      <c r="G9697" s="48">
        <f>+IF(D9697="","",MAX(D9650:D9697))</f>
        <v>16.867999999999999</v>
      </c>
      <c r="H9697" s="48">
        <f>STDEV(D9650:D9697)</f>
        <v>1.4740318640281196</v>
      </c>
      <c r="I9697" s="48">
        <f>+IF(F9697="","",(G9697-F9697))</f>
        <v>4.4549999999999983</v>
      </c>
    </row>
    <row r="9698" spans="1:9" x14ac:dyDescent="0.25">
      <c r="A9698" s="7">
        <v>43303</v>
      </c>
      <c r="B9698" s="2">
        <v>0</v>
      </c>
      <c r="C9698" s="79">
        <v>42938</v>
      </c>
      <c r="D9698" s="50">
        <v>14.984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79">
        <v>42938.020833333336</v>
      </c>
      <c r="D9699" s="50">
        <v>14.816000000000001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79">
        <v>42938.041666666664</v>
      </c>
      <c r="D9700" s="50">
        <v>14.625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79">
        <v>42938.0625</v>
      </c>
      <c r="D9701" s="50">
        <v>14.409000000000001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79">
        <v>42938.083333333336</v>
      </c>
      <c r="D9702" s="50">
        <v>14.194000000000001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79">
        <v>42938.104166666664</v>
      </c>
      <c r="D9703" s="50">
        <v>13.978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79">
        <v>42938.125</v>
      </c>
      <c r="D9704" s="50">
        <v>13.786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79">
        <v>42938.145833333336</v>
      </c>
      <c r="D9705" s="50">
        <v>13.57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79">
        <v>42938.166666666664</v>
      </c>
      <c r="D9706" s="50">
        <v>13.377000000000001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79">
        <v>42938.1875</v>
      </c>
      <c r="D9707" s="50">
        <v>13.185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79">
        <v>42938.208333333336</v>
      </c>
      <c r="D9708" s="50">
        <v>13.016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79">
        <v>42938.229166666664</v>
      </c>
      <c r="D9709" s="50">
        <v>12.847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79">
        <v>42938.25</v>
      </c>
      <c r="D9710" s="50">
        <v>12.678000000000001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79">
        <v>42938.270833333336</v>
      </c>
      <c r="D9711" s="50">
        <v>12.558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79">
        <v>42938.291666666664</v>
      </c>
      <c r="D9712" s="50">
        <v>12.461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79">
        <v>42938.3125</v>
      </c>
      <c r="D9713" s="50">
        <v>12.413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79">
        <v>42938.333333333336</v>
      </c>
      <c r="D9714" s="50">
        <v>12.436999999999999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79">
        <v>42938.354166666664</v>
      </c>
      <c r="D9715" s="50">
        <v>12.534000000000001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79">
        <v>42938.375</v>
      </c>
      <c r="D9716" s="50">
        <v>12.727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79">
        <v>42938.395833333336</v>
      </c>
      <c r="D9717" s="50">
        <v>13.016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79">
        <v>42938.416666666664</v>
      </c>
      <c r="D9718" s="50">
        <v>13.353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79">
        <v>42938.4375</v>
      </c>
      <c r="D9719" s="50">
        <v>13.738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79">
        <v>42938.458333333336</v>
      </c>
      <c r="D9720" s="50">
        <v>14.17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79">
        <v>42938.479166666664</v>
      </c>
      <c r="D9721" s="50">
        <v>14.601000000000001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79">
        <v>42938.5</v>
      </c>
      <c r="D9722" s="50">
        <v>15.031000000000001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79">
        <v>42938.520833333336</v>
      </c>
      <c r="D9723" s="50">
        <v>15.461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79">
        <v>42938.541666666664</v>
      </c>
      <c r="D9724" s="50">
        <v>15.867000000000001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79">
        <v>42938.5625</v>
      </c>
      <c r="D9725" s="50">
        <v>16.271999999999998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79">
        <v>42938.583333333336</v>
      </c>
      <c r="D9726" s="50">
        <v>16.63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79">
        <v>42938.604166666664</v>
      </c>
      <c r="D9727" s="50">
        <v>16.939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79">
        <v>42938.625</v>
      </c>
      <c r="D9728" s="50">
        <v>17.201000000000001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79">
        <v>42938.645833333336</v>
      </c>
      <c r="D9729" s="50">
        <v>17.295999999999999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79">
        <v>42938.666666666664</v>
      </c>
      <c r="D9730" s="50">
        <v>17.510000000000002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79">
        <v>42938.6875</v>
      </c>
      <c r="D9731" s="50">
        <v>17.533999999999999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79">
        <v>42938.708333333336</v>
      </c>
      <c r="D9732" s="50">
        <v>17.629000000000001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79">
        <v>42938.729166666664</v>
      </c>
      <c r="D9733" s="50">
        <v>17.795999999999999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79">
        <v>42938.75</v>
      </c>
      <c r="D9734" s="50">
        <v>17.795999999999999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79">
        <v>42938.770833333336</v>
      </c>
      <c r="D9735" s="50">
        <v>17.701000000000001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79">
        <v>42938.791666666664</v>
      </c>
      <c r="D9736" s="50">
        <v>17.582000000000001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79">
        <v>42938.8125</v>
      </c>
      <c r="D9737" s="50">
        <v>17.486000000000001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79">
        <v>42938.833333333336</v>
      </c>
      <c r="D9738" s="50">
        <v>17.390999999999998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79">
        <v>42938.854166666664</v>
      </c>
      <c r="D9739" s="50">
        <v>17.271999999999998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79">
        <v>42938.875</v>
      </c>
      <c r="D9740" s="50">
        <v>17.058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79">
        <v>42938.895833333336</v>
      </c>
      <c r="D9741" s="50">
        <v>16.844000000000001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79">
        <v>42938.916666666664</v>
      </c>
      <c r="D9742" s="50">
        <v>16.63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79">
        <v>42938.9375</v>
      </c>
      <c r="D9743" s="50">
        <v>16.439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79">
        <v>42938.958333333336</v>
      </c>
      <c r="D9744" s="50">
        <v>16.271999999999998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79">
        <v>42938.979166666664</v>
      </c>
      <c r="D9745" s="50">
        <v>16.106000000000002</v>
      </c>
      <c r="E9745" s="48">
        <f>+IF(D9745="","",AVERAGE(D9698:D9745))</f>
        <v>15.192000000000005</v>
      </c>
      <c r="F9745" s="48">
        <f>+IF(D9745="","",MIN(D9698:D9745))</f>
        <v>12.413</v>
      </c>
      <c r="G9745" s="48">
        <f>+IF(D9745="","",MAX(D9698:D9745))</f>
        <v>17.795999999999999</v>
      </c>
      <c r="H9745" s="48">
        <f>STDEV(D9698:D9745)</f>
        <v>1.9045155300640522</v>
      </c>
      <c r="I9745" s="48">
        <f>+IF(F9745="","",(G9745-F9745))</f>
        <v>5.3829999999999991</v>
      </c>
    </row>
    <row r="9746" spans="1:9" x14ac:dyDescent="0.25">
      <c r="A9746" s="7">
        <v>43304</v>
      </c>
      <c r="B9746" s="2">
        <v>0</v>
      </c>
      <c r="C9746" s="79">
        <v>42939</v>
      </c>
      <c r="D9746" s="50">
        <v>15.939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79">
        <v>42939.020833333336</v>
      </c>
      <c r="D9747" s="50">
        <v>15.772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79">
        <v>42939.041666666664</v>
      </c>
      <c r="D9748" s="50">
        <v>15.605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79">
        <v>42939.0625</v>
      </c>
      <c r="D9749" s="50">
        <v>15.461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79">
        <v>42939.083333333336</v>
      </c>
      <c r="D9750" s="50">
        <v>15.318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79">
        <v>42939.104166666664</v>
      </c>
      <c r="D9751" s="50">
        <v>15.151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79">
        <v>42939.125</v>
      </c>
      <c r="D9752" s="50">
        <v>14.984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79">
        <v>42939.145833333336</v>
      </c>
      <c r="D9753" s="50">
        <v>14.816000000000001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79">
        <v>42939.166666666664</v>
      </c>
      <c r="D9754" s="50">
        <v>14.648999999999999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79">
        <v>42939.1875</v>
      </c>
      <c r="D9755" s="50">
        <v>14.481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79">
        <v>42939.208333333336</v>
      </c>
      <c r="D9756" s="50">
        <v>14.337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79">
        <v>42939.229166666664</v>
      </c>
      <c r="D9757" s="50">
        <v>14.17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79">
        <v>42939.25</v>
      </c>
      <c r="D9758" s="50">
        <v>14.05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79">
        <v>42939.270833333336</v>
      </c>
      <c r="D9759" s="50">
        <v>13.93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79">
        <v>42939.291666666664</v>
      </c>
      <c r="D9760" s="50">
        <v>13.858000000000001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79">
        <v>42939.3125</v>
      </c>
      <c r="D9761" s="50">
        <v>13.81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79">
        <v>42939.333333333336</v>
      </c>
      <c r="D9762" s="50">
        <v>13.834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79">
        <v>42939.354166666664</v>
      </c>
      <c r="D9763" s="50">
        <v>13.93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79">
        <v>42939.375</v>
      </c>
      <c r="D9764" s="50">
        <v>14.122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79">
        <v>42939.395833333336</v>
      </c>
      <c r="D9765" s="50">
        <v>14.457000000000001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79">
        <v>42939.416666666664</v>
      </c>
      <c r="D9766" s="50">
        <v>14.792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79">
        <v>42939.4375</v>
      </c>
      <c r="D9767" s="50">
        <v>15.175000000000001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79">
        <v>42939.458333333336</v>
      </c>
      <c r="D9768" s="50">
        <v>15.581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79">
        <v>42939.479166666664</v>
      </c>
      <c r="D9769" s="50">
        <v>15.986000000000001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79">
        <v>42939.5</v>
      </c>
      <c r="D9770" s="50">
        <v>16.439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79">
        <v>42939.520833333336</v>
      </c>
      <c r="D9771" s="50">
        <v>16.867999999999999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79">
        <v>42939.541666666664</v>
      </c>
      <c r="D9772" s="50">
        <v>17.295999999999999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79">
        <v>42939.5625</v>
      </c>
      <c r="D9773" s="50">
        <v>17.652999999999999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79">
        <v>42939.583333333336</v>
      </c>
      <c r="D9774" s="50">
        <v>17.986000000000001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79">
        <v>42939.604166666664</v>
      </c>
      <c r="D9775" s="50">
        <v>18.271000000000001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79">
        <v>42939.625</v>
      </c>
      <c r="D9776" s="50">
        <v>18.484999999999999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79">
        <v>42939.645833333336</v>
      </c>
      <c r="D9777" s="50">
        <v>18.675000000000001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79">
        <v>42939.666666666664</v>
      </c>
      <c r="D9778" s="50">
        <v>18.841999999999999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79">
        <v>42939.6875</v>
      </c>
      <c r="D9779" s="50">
        <v>18.937000000000001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79">
        <v>42939.708333333336</v>
      </c>
      <c r="D9780" s="50">
        <v>19.032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79">
        <v>42939.729166666664</v>
      </c>
      <c r="D9781" s="50">
        <v>19.032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79">
        <v>42939.75</v>
      </c>
      <c r="D9782" s="50">
        <v>19.007999999999999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79">
        <v>42939.770833333336</v>
      </c>
      <c r="D9783" s="50">
        <v>18.937000000000001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79">
        <v>42939.791666666664</v>
      </c>
      <c r="D9784" s="50">
        <v>18.841999999999999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79">
        <v>42939.8125</v>
      </c>
      <c r="D9785" s="50">
        <v>18.747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79">
        <v>42939.833333333336</v>
      </c>
      <c r="D9786" s="50">
        <v>18.628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79">
        <v>42939.854166666664</v>
      </c>
      <c r="D9787" s="50">
        <v>18.460999999999999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79">
        <v>42939.875</v>
      </c>
      <c r="D9788" s="50">
        <v>18.247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79">
        <v>42939.895833333336</v>
      </c>
      <c r="D9789" s="50">
        <v>17.986000000000001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79">
        <v>42939.916666666664</v>
      </c>
      <c r="D9790" s="50">
        <v>17.748000000000001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79">
        <v>42939.9375</v>
      </c>
      <c r="D9791" s="50">
        <v>17.510000000000002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79">
        <v>42939.958333333336</v>
      </c>
      <c r="D9792" s="50">
        <v>17.32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79">
        <v>42939.979166666664</v>
      </c>
      <c r="D9793" s="50">
        <v>17.13</v>
      </c>
      <c r="E9793" s="48">
        <f>+IF(D9793="","",AVERAGE(D9746:D9793))</f>
        <v>16.464333333333339</v>
      </c>
      <c r="F9793" s="48">
        <f>+IF(D9793="","",MIN(D9746:D9793))</f>
        <v>13.81</v>
      </c>
      <c r="G9793" s="48">
        <f>+IF(D9793="","",MAX(D9746:D9793))</f>
        <v>19.032</v>
      </c>
      <c r="H9793" s="48">
        <f>STDEV(D9746:D9793)</f>
        <v>1.874688142386741</v>
      </c>
      <c r="I9793" s="48">
        <f>+IF(F9793="","",(G9793-F9793))</f>
        <v>5.2219999999999995</v>
      </c>
    </row>
    <row r="9794" spans="1:9" x14ac:dyDescent="0.25">
      <c r="A9794" s="7">
        <v>43305</v>
      </c>
      <c r="B9794" s="2">
        <v>0</v>
      </c>
      <c r="C9794" s="79">
        <v>42940</v>
      </c>
      <c r="D9794" s="50">
        <v>16.914999999999999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79">
        <v>42940.020833333336</v>
      </c>
      <c r="D9795" s="50">
        <v>16.748999999999999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79">
        <v>42940.041666666664</v>
      </c>
      <c r="D9796" s="50">
        <v>16.558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79">
        <v>42940.0625</v>
      </c>
      <c r="D9797" s="50">
        <v>16.391999999999999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79">
        <v>42940.083333333336</v>
      </c>
      <c r="D9798" s="50">
        <v>16.201000000000001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79">
        <v>42940.104166666664</v>
      </c>
      <c r="D9799" s="50">
        <v>15.986000000000001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79">
        <v>42940.125</v>
      </c>
      <c r="D9800" s="50">
        <v>15.772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79">
        <v>42940.145833333336</v>
      </c>
      <c r="D9801" s="50">
        <v>15.557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79">
        <v>42940.166666666664</v>
      </c>
      <c r="D9802" s="50">
        <v>15.294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79">
        <v>42940.1875</v>
      </c>
      <c r="D9803" s="50">
        <v>15.055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79">
        <v>42940.208333333336</v>
      </c>
      <c r="D9804" s="50">
        <v>14.816000000000001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79">
        <v>42940.229166666664</v>
      </c>
      <c r="D9805" s="50">
        <v>14.553000000000001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79">
        <v>42940.25</v>
      </c>
      <c r="D9806" s="50">
        <v>14.337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79">
        <v>42940.270833333336</v>
      </c>
      <c r="D9807" s="50">
        <v>14.122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79">
        <v>42940.291666666664</v>
      </c>
      <c r="D9808" s="50">
        <v>13.93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79">
        <v>42940.3125</v>
      </c>
      <c r="D9809" s="50">
        <v>13.786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79">
        <v>42940.333333333336</v>
      </c>
      <c r="D9810" s="50">
        <v>13.738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79">
        <v>42940.354166666664</v>
      </c>
      <c r="D9811" s="50">
        <v>13.762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79">
        <v>42940.375</v>
      </c>
      <c r="D9812" s="50">
        <v>13.906000000000001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79">
        <v>42940.395833333336</v>
      </c>
      <c r="D9813" s="50">
        <v>14.17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79">
        <v>42940.416666666664</v>
      </c>
      <c r="D9814" s="50">
        <v>14.457000000000001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79">
        <v>42940.4375</v>
      </c>
      <c r="D9815" s="50">
        <v>14.768000000000001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79">
        <v>42940.458333333336</v>
      </c>
      <c r="D9816" s="50">
        <v>15.103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79">
        <v>42940.479166666664</v>
      </c>
      <c r="D9817" s="50">
        <v>15.461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79">
        <v>42940.5</v>
      </c>
      <c r="D9818" s="50">
        <v>15.843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79">
        <v>42940.520833333336</v>
      </c>
      <c r="D9819" s="50">
        <v>16.201000000000001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79">
        <v>42940.541666666664</v>
      </c>
      <c r="D9820" s="50">
        <v>16.582000000000001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79">
        <v>42940.5625</v>
      </c>
      <c r="D9821" s="50">
        <v>16.914999999999999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79">
        <v>42940.583333333336</v>
      </c>
      <c r="D9822" s="50">
        <v>17.058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79">
        <v>42940.604166666664</v>
      </c>
      <c r="D9823" s="50">
        <v>17.271999999999998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79">
        <v>42940.625</v>
      </c>
      <c r="D9824" s="50">
        <v>17.486000000000001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79">
        <v>42940.645833333336</v>
      </c>
      <c r="D9825" s="50">
        <v>17.652999999999999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79">
        <v>42940.666666666664</v>
      </c>
      <c r="D9826" s="50">
        <v>17.701000000000001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79">
        <v>42940.6875</v>
      </c>
      <c r="D9827" s="50">
        <v>17.795999999999999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79">
        <v>42940.708333333336</v>
      </c>
      <c r="D9828" s="50">
        <v>17.701000000000001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79">
        <v>42940.729166666664</v>
      </c>
      <c r="D9829" s="50">
        <v>17.629000000000001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79">
        <v>42940.75</v>
      </c>
      <c r="D9830" s="50">
        <v>17.605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79">
        <v>42940.770833333336</v>
      </c>
      <c r="D9831" s="50">
        <v>17.510000000000002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79">
        <v>42940.791666666664</v>
      </c>
      <c r="D9832" s="50">
        <v>17.463000000000001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79">
        <v>42940.8125</v>
      </c>
      <c r="D9833" s="50">
        <v>17.414999999999999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79">
        <v>42940.833333333336</v>
      </c>
      <c r="D9834" s="50">
        <v>17.295999999999999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79">
        <v>42940.854166666664</v>
      </c>
      <c r="D9835" s="50">
        <v>17.152999999999999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79">
        <v>42940.875</v>
      </c>
      <c r="D9836" s="50">
        <v>16.939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79">
        <v>42940.895833333336</v>
      </c>
      <c r="D9837" s="50">
        <v>16.725000000000001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79">
        <v>42940.916666666664</v>
      </c>
      <c r="D9838" s="50">
        <v>16.510999999999999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79">
        <v>42940.9375</v>
      </c>
      <c r="D9839" s="50">
        <v>16.271999999999998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79">
        <v>42940.958333333336</v>
      </c>
      <c r="D9840" s="50">
        <v>16.033999999999999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79">
        <v>42940.979166666664</v>
      </c>
      <c r="D9841" s="50">
        <v>15.819000000000001</v>
      </c>
      <c r="E9841" s="48">
        <f>+IF(D9841="","",AVERAGE(D9794:D9841))</f>
        <v>16.04097916666667</v>
      </c>
      <c r="F9841" s="48">
        <f>+IF(D9841="","",MIN(D9794:D9841))</f>
        <v>13.738</v>
      </c>
      <c r="G9841" s="48">
        <f>+IF(D9841="","",MAX(D9794:D9841))</f>
        <v>17.795999999999999</v>
      </c>
      <c r="H9841" s="48">
        <f>STDEV(D9794:D9841)</f>
        <v>1.3018783727480372</v>
      </c>
      <c r="I9841" s="48">
        <f>+IF(F9841="","",(G9841-F9841))</f>
        <v>4.0579999999999998</v>
      </c>
    </row>
    <row r="9842" spans="1:9" x14ac:dyDescent="0.25">
      <c r="A9842" s="7">
        <v>43306</v>
      </c>
      <c r="B9842" s="2">
        <v>0</v>
      </c>
      <c r="C9842" s="79">
        <v>42941</v>
      </c>
      <c r="D9842" s="50">
        <v>15.605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79">
        <v>42941.020833333336</v>
      </c>
      <c r="D9843" s="50">
        <v>15.39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79">
        <v>42941.041666666664</v>
      </c>
      <c r="D9844" s="50">
        <v>15.175000000000001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79">
        <v>42941.0625</v>
      </c>
      <c r="D9845" s="50">
        <v>14.936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79">
        <v>42941.083333333336</v>
      </c>
      <c r="D9846" s="50">
        <v>14.673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79">
        <v>42941.104166666664</v>
      </c>
      <c r="D9847" s="50">
        <v>14.433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79">
        <v>42941.125</v>
      </c>
      <c r="D9848" s="50">
        <v>14.17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79">
        <v>42941.145833333336</v>
      </c>
      <c r="D9849" s="50">
        <v>13.93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79">
        <v>42941.166666666664</v>
      </c>
      <c r="D9850" s="50">
        <v>13.714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79">
        <v>42941.1875</v>
      </c>
      <c r="D9851" s="50">
        <v>13.497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79">
        <v>42941.208333333336</v>
      </c>
      <c r="D9852" s="50">
        <v>13.281000000000001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79">
        <v>42941.229166666664</v>
      </c>
      <c r="D9853" s="50">
        <v>13.064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79">
        <v>42941.25</v>
      </c>
      <c r="D9854" s="50">
        <v>12.896000000000001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79">
        <v>42941.270833333336</v>
      </c>
      <c r="D9855" s="50">
        <v>12.727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79">
        <v>42941.291666666664</v>
      </c>
      <c r="D9856" s="50">
        <v>12.582000000000001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79">
        <v>42941.3125</v>
      </c>
      <c r="D9857" s="50">
        <v>12.509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79">
        <v>42941.333333333336</v>
      </c>
      <c r="D9858" s="50">
        <v>12.509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79">
        <v>42941.354166666664</v>
      </c>
      <c r="D9859" s="50">
        <v>12.582000000000001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79">
        <v>42941.375</v>
      </c>
      <c r="D9860" s="50">
        <v>12.775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79">
        <v>42941.395833333336</v>
      </c>
      <c r="D9861" s="50">
        <v>13.087999999999999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79">
        <v>42941.416666666664</v>
      </c>
      <c r="D9862" s="50">
        <v>13.449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79">
        <v>42941.4375</v>
      </c>
      <c r="D9863" s="50">
        <v>13.834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79">
        <v>42941.458333333336</v>
      </c>
      <c r="D9864" s="50">
        <v>14.242000000000001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79">
        <v>42941.479166666664</v>
      </c>
      <c r="D9865" s="50">
        <v>14.648999999999999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79">
        <v>42941.5</v>
      </c>
      <c r="D9866" s="50">
        <v>15.079000000000001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79">
        <v>42941.520833333336</v>
      </c>
      <c r="D9867" s="50">
        <v>15.509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79">
        <v>42941.541666666664</v>
      </c>
      <c r="D9868" s="50">
        <v>15.914999999999999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79">
        <v>42941.5625</v>
      </c>
      <c r="D9869" s="50">
        <v>16.295999999999999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79">
        <v>42941.583333333336</v>
      </c>
      <c r="D9870" s="50">
        <v>16.63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79">
        <v>42941.604166666664</v>
      </c>
      <c r="D9871" s="50">
        <v>16.914999999999999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79">
        <v>42941.625</v>
      </c>
      <c r="D9872" s="50">
        <v>17.152999999999999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79">
        <v>42941.645833333336</v>
      </c>
      <c r="D9873" s="50">
        <v>17.344000000000001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79">
        <v>42941.666666666664</v>
      </c>
      <c r="D9874" s="50">
        <v>17.486000000000001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79">
        <v>42941.6875</v>
      </c>
      <c r="D9875" s="50">
        <v>17.558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79">
        <v>42941.708333333336</v>
      </c>
      <c r="D9876" s="50">
        <v>17.605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79">
        <v>42941.729166666664</v>
      </c>
      <c r="D9877" s="50">
        <v>17.605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79">
        <v>42941.75</v>
      </c>
      <c r="D9878" s="50">
        <v>17.582000000000001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79">
        <v>42941.770833333336</v>
      </c>
      <c r="D9879" s="50">
        <v>17.510000000000002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79">
        <v>42941.791666666664</v>
      </c>
      <c r="D9880" s="50">
        <v>17.414999999999999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79">
        <v>42941.8125</v>
      </c>
      <c r="D9881" s="50">
        <v>17.32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79">
        <v>42941.833333333336</v>
      </c>
      <c r="D9882" s="50">
        <v>17.201000000000001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79">
        <v>42941.854166666664</v>
      </c>
      <c r="D9883" s="50">
        <v>17.010999999999999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79">
        <v>42941.875</v>
      </c>
      <c r="D9884" s="50">
        <v>16.795999999999999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79">
        <v>42941.895833333336</v>
      </c>
      <c r="D9885" s="50">
        <v>16.558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79">
        <v>42941.916666666664</v>
      </c>
      <c r="D9886" s="50">
        <v>16.32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79">
        <v>42941.9375</v>
      </c>
      <c r="D9887" s="50">
        <v>16.058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79">
        <v>42941.958333333336</v>
      </c>
      <c r="D9888" s="50">
        <v>15.819000000000001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79">
        <v>42941.979166666664</v>
      </c>
      <c r="D9889" s="50">
        <v>15.581</v>
      </c>
      <c r="E9889" s="48">
        <f>+IF(D9889="","",AVERAGE(D9842:D9889))</f>
        <v>15.249500000000003</v>
      </c>
      <c r="F9889" s="48">
        <f>+IF(D9889="","",MIN(D9842:D9889))</f>
        <v>12.509</v>
      </c>
      <c r="G9889" s="48">
        <f>+IF(D9889="","",MAX(D9842:D9889))</f>
        <v>17.605</v>
      </c>
      <c r="H9889" s="48">
        <f>STDEV(D9842:D9889)</f>
        <v>1.7584679018117311</v>
      </c>
      <c r="I9889" s="48">
        <f>+IF(F9889="","",(G9889-F9889))</f>
        <v>5.0960000000000001</v>
      </c>
    </row>
    <row r="9890" spans="1:9" x14ac:dyDescent="0.25">
      <c r="A9890" s="7">
        <v>43307</v>
      </c>
      <c r="B9890" s="2">
        <v>0</v>
      </c>
      <c r="C9890" s="79">
        <v>42942</v>
      </c>
      <c r="D9890" s="50">
        <v>15.342000000000001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79">
        <v>42942.020833333336</v>
      </c>
      <c r="D9891" s="50">
        <v>15.127000000000001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79">
        <v>42942.041666666664</v>
      </c>
      <c r="D9892" s="50">
        <v>14.912000000000001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79">
        <v>42942.0625</v>
      </c>
      <c r="D9893" s="50">
        <v>14.696999999999999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79">
        <v>42942.083333333336</v>
      </c>
      <c r="D9894" s="50">
        <v>14.457000000000001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79">
        <v>42942.104166666664</v>
      </c>
      <c r="D9895" s="50">
        <v>14.242000000000001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79">
        <v>42942.125</v>
      </c>
      <c r="D9896" s="50">
        <v>14.002000000000001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79">
        <v>42942.145833333336</v>
      </c>
      <c r="D9897" s="50">
        <v>13.762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79">
        <v>42942.166666666664</v>
      </c>
      <c r="D9898" s="50">
        <v>13.522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79">
        <v>42942.1875</v>
      </c>
      <c r="D9899" s="50">
        <v>13.305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79">
        <v>42942.208333333336</v>
      </c>
      <c r="D9900" s="50">
        <v>13.087999999999999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79">
        <v>42942.229166666664</v>
      </c>
      <c r="D9901" s="50">
        <v>12.871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79">
        <v>42942.25</v>
      </c>
      <c r="D9902" s="50">
        <v>12.678000000000001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79">
        <v>42942.270833333336</v>
      </c>
      <c r="D9903" s="50">
        <v>12.509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79">
        <v>42942.291666666664</v>
      </c>
      <c r="D9904" s="50">
        <v>12.388999999999999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79">
        <v>42942.3125</v>
      </c>
      <c r="D9905" s="50">
        <v>12.316000000000001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79">
        <v>42942.333333333336</v>
      </c>
      <c r="D9906" s="50">
        <v>12.316000000000001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79">
        <v>42942.354166666664</v>
      </c>
      <c r="D9907" s="50">
        <v>12.388999999999999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79">
        <v>42942.375</v>
      </c>
      <c r="D9908" s="50">
        <v>12.558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79">
        <v>42942.395833333336</v>
      </c>
      <c r="D9909" s="50">
        <v>12.871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79">
        <v>42942.416666666664</v>
      </c>
      <c r="D9910" s="50">
        <v>13.233000000000001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79">
        <v>42942.4375</v>
      </c>
      <c r="D9911" s="50">
        <v>13.57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79">
        <v>42942.458333333336</v>
      </c>
      <c r="D9912" s="50">
        <v>13.954000000000001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79">
        <v>42942.479166666664</v>
      </c>
      <c r="D9913" s="50">
        <v>14.409000000000001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79">
        <v>42942.5</v>
      </c>
      <c r="D9914" s="50">
        <v>14.864000000000001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79">
        <v>42942.520833333336</v>
      </c>
      <c r="D9915" s="50">
        <v>15.318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79">
        <v>42942.541666666664</v>
      </c>
      <c r="D9916" s="50">
        <v>15.772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79">
        <v>42942.5625</v>
      </c>
      <c r="D9917" s="50">
        <v>16.177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79">
        <v>42942.583333333336</v>
      </c>
      <c r="D9918" s="50">
        <v>16.533999999999999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79">
        <v>42942.604166666664</v>
      </c>
      <c r="D9919" s="50">
        <v>16.844000000000001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79">
        <v>42942.625</v>
      </c>
      <c r="D9920" s="50">
        <v>17.13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79">
        <v>42942.645833333336</v>
      </c>
      <c r="D9921" s="50">
        <v>17.367999999999999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79">
        <v>42942.666666666664</v>
      </c>
      <c r="D9922" s="50">
        <v>17.558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79">
        <v>42942.6875</v>
      </c>
      <c r="D9923" s="50">
        <v>17.652999999999999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79">
        <v>42942.708333333336</v>
      </c>
      <c r="D9924" s="50">
        <v>17.724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79">
        <v>42942.729166666664</v>
      </c>
      <c r="D9925" s="50">
        <v>17.748000000000001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79">
        <v>42942.75</v>
      </c>
      <c r="D9926" s="50">
        <v>17.748000000000001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79">
        <v>42942.770833333336</v>
      </c>
      <c r="D9927" s="50">
        <v>17.724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79">
        <v>42942.791666666664</v>
      </c>
      <c r="D9928" s="50">
        <v>17.677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79">
        <v>42942.8125</v>
      </c>
      <c r="D9929" s="50">
        <v>17.605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79">
        <v>42942.833333333336</v>
      </c>
      <c r="D9930" s="50">
        <v>17.510000000000002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79">
        <v>42942.854166666664</v>
      </c>
      <c r="D9931" s="50">
        <v>17.367999999999999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79">
        <v>42942.875</v>
      </c>
      <c r="D9932" s="50">
        <v>17.201000000000001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79">
        <v>42942.895833333336</v>
      </c>
      <c r="D9933" s="50">
        <v>17.010999999999999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79">
        <v>42942.916666666664</v>
      </c>
      <c r="D9934" s="50">
        <v>16.795999999999999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79">
        <v>42942.9375</v>
      </c>
      <c r="D9935" s="50">
        <v>16.582000000000001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79">
        <v>42942.958333333336</v>
      </c>
      <c r="D9936" s="50">
        <v>16.391999999999999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79">
        <v>42942.979166666664</v>
      </c>
      <c r="D9937" s="50">
        <v>16.177</v>
      </c>
      <c r="E9937" s="48">
        <f>+IF(D9937="","",AVERAGE(D9890:D9937))</f>
        <v>15.229166666666671</v>
      </c>
      <c r="F9937" s="48">
        <f>+IF(D9937="","",MIN(D9890:D9937))</f>
        <v>12.316000000000001</v>
      </c>
      <c r="G9937" s="48">
        <f>+IF(D9937="","",MAX(D9890:D9937))</f>
        <v>17.748000000000001</v>
      </c>
      <c r="H9937" s="48">
        <f>STDEV(D9890:D9937)</f>
        <v>1.93745332224712</v>
      </c>
      <c r="I9937" s="48">
        <f>+IF(F9937="","",(G9937-F9937))</f>
        <v>5.4320000000000004</v>
      </c>
    </row>
    <row r="9938" spans="1:9" x14ac:dyDescent="0.25">
      <c r="A9938" s="7">
        <v>43308</v>
      </c>
      <c r="B9938" s="2">
        <v>0</v>
      </c>
      <c r="C9938" s="79">
        <v>42943</v>
      </c>
      <c r="D9938" s="50">
        <v>15.986000000000001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79">
        <v>42943.020833333336</v>
      </c>
      <c r="D9939" s="50">
        <v>15.819000000000001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79">
        <v>42943.041666666664</v>
      </c>
      <c r="D9940" s="50">
        <v>15.651999999999999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79">
        <v>42943.0625</v>
      </c>
      <c r="D9941" s="50">
        <v>15.461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79">
        <v>42943.083333333336</v>
      </c>
      <c r="D9942" s="50">
        <v>15.294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79">
        <v>42943.104166666664</v>
      </c>
      <c r="D9943" s="50">
        <v>15.103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79">
        <v>42943.125</v>
      </c>
      <c r="D9944" s="50">
        <v>14.912000000000001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79">
        <v>42943.145833333336</v>
      </c>
      <c r="D9945" s="50">
        <v>14.721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79">
        <v>42943.166666666664</v>
      </c>
      <c r="D9946" s="50">
        <v>14.529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79">
        <v>42943.1875</v>
      </c>
      <c r="D9947" s="50">
        <v>14.337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79">
        <v>42943.208333333336</v>
      </c>
      <c r="D9948" s="50">
        <v>14.146000000000001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79">
        <v>42943.229166666664</v>
      </c>
      <c r="D9949" s="50">
        <v>13.978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79">
        <v>42943.25</v>
      </c>
      <c r="D9950" s="50">
        <v>13.81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79">
        <v>42943.270833333336</v>
      </c>
      <c r="D9951" s="50">
        <v>13.69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79">
        <v>42943.291666666664</v>
      </c>
      <c r="D9952" s="50">
        <v>13.593999999999999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79">
        <v>42943.3125</v>
      </c>
      <c r="D9953" s="50">
        <v>13.545999999999999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79">
        <v>42943.333333333336</v>
      </c>
      <c r="D9954" s="50">
        <v>13.545999999999999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79">
        <v>42943.354166666664</v>
      </c>
      <c r="D9955" s="50">
        <v>13.57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79">
        <v>42943.375</v>
      </c>
      <c r="D9956" s="50">
        <v>13.69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79">
        <v>42943.395833333336</v>
      </c>
      <c r="D9957" s="50">
        <v>13.93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79">
        <v>42943.416666666664</v>
      </c>
      <c r="D9958" s="50">
        <v>14.122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79">
        <v>42943.4375</v>
      </c>
      <c r="D9959" s="50">
        <v>14.337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79">
        <v>42943.458333333336</v>
      </c>
      <c r="D9960" s="50">
        <v>14.696999999999999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79">
        <v>42943.479166666664</v>
      </c>
      <c r="D9961" s="50">
        <v>15.127000000000001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79">
        <v>42943.5</v>
      </c>
      <c r="D9962" s="50">
        <v>15.318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79">
        <v>42943.520833333336</v>
      </c>
      <c r="D9963" s="50">
        <v>15.557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79">
        <v>42943.541666666664</v>
      </c>
      <c r="D9964" s="50">
        <v>15.986000000000001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79">
        <v>42943.5625</v>
      </c>
      <c r="D9965" s="50">
        <v>16.463000000000001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79">
        <v>42943.583333333336</v>
      </c>
      <c r="D9966" s="50">
        <v>16.986999999999998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79">
        <v>42943.604166666664</v>
      </c>
      <c r="D9967" s="50">
        <v>17.439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79">
        <v>42943.625</v>
      </c>
      <c r="D9968" s="50">
        <v>17.818999999999999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79">
        <v>42943.645833333336</v>
      </c>
      <c r="D9969" s="50">
        <v>18.081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79">
        <v>42943.666666666664</v>
      </c>
      <c r="D9970" s="50">
        <v>18.081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79">
        <v>42943.6875</v>
      </c>
      <c r="D9971" s="50">
        <v>18.271000000000001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79">
        <v>42943.708333333336</v>
      </c>
      <c r="D9972" s="50">
        <v>18.295000000000002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79">
        <v>42943.729166666664</v>
      </c>
      <c r="D9973" s="50">
        <v>18.271000000000001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79">
        <v>42943.75</v>
      </c>
      <c r="D9974" s="50">
        <v>18.247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79">
        <v>42943.770833333336</v>
      </c>
      <c r="D9975" s="50">
        <v>18.129000000000001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79">
        <v>42943.791666666664</v>
      </c>
      <c r="D9976" s="50">
        <v>18.010000000000002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79">
        <v>42943.8125</v>
      </c>
      <c r="D9977" s="50">
        <v>17.890999999999998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79">
        <v>42943.833333333336</v>
      </c>
      <c r="D9978" s="50">
        <v>17.771999999999998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79">
        <v>42943.854166666664</v>
      </c>
      <c r="D9979" s="50">
        <v>17.629000000000001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79">
        <v>42943.875</v>
      </c>
      <c r="D9980" s="50">
        <v>17.463000000000001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79">
        <v>42943.895833333336</v>
      </c>
      <c r="D9981" s="50">
        <v>17.248999999999999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79">
        <v>42943.916666666664</v>
      </c>
      <c r="D9982" s="50">
        <v>17.010999999999999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79">
        <v>42943.9375</v>
      </c>
      <c r="D9983" s="50">
        <v>16.795999999999999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79">
        <v>42943.958333333336</v>
      </c>
      <c r="D9984" s="50">
        <v>16.582000000000001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79">
        <v>42943.979166666664</v>
      </c>
      <c r="D9985" s="50">
        <v>16.391999999999999</v>
      </c>
      <c r="E9985" s="48">
        <f>+IF(D9985="","",AVERAGE(D9938:D9985))</f>
        <v>15.902833333333334</v>
      </c>
      <c r="F9985" s="48">
        <f>+IF(D9985="","",MIN(D9938:D9985))</f>
        <v>13.545999999999999</v>
      </c>
      <c r="G9985" s="48">
        <f>+IF(D9985="","",MAX(D9938:D9985))</f>
        <v>18.295000000000002</v>
      </c>
      <c r="H9985" s="48">
        <f>STDEV(D9938:D9985)</f>
        <v>1.6575113661987477</v>
      </c>
      <c r="I9985" s="48">
        <f>+IF(F9985="","",(G9985-F9985))</f>
        <v>4.7490000000000023</v>
      </c>
    </row>
    <row r="9986" spans="1:9" x14ac:dyDescent="0.25">
      <c r="A9986" s="7">
        <v>43309</v>
      </c>
      <c r="B9986" s="2">
        <v>0</v>
      </c>
      <c r="C9986" s="79">
        <v>42944</v>
      </c>
      <c r="D9986" s="50">
        <v>16.201000000000001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79">
        <v>42944.020833333336</v>
      </c>
      <c r="D9987" s="50">
        <v>16.033999999999999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79">
        <v>42944.041666666664</v>
      </c>
      <c r="D9988" s="50">
        <v>15.867000000000001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79">
        <v>42944.0625</v>
      </c>
      <c r="D9989" s="50">
        <v>15.7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79">
        <v>42944.083333333336</v>
      </c>
      <c r="D9990" s="50">
        <v>15.509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79">
        <v>42944.104166666664</v>
      </c>
      <c r="D9991" s="50">
        <v>15.318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79">
        <v>42944.125</v>
      </c>
      <c r="D9992" s="50">
        <v>15.127000000000001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79">
        <v>42944.145833333336</v>
      </c>
      <c r="D9993" s="50">
        <v>14.936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79">
        <v>42944.166666666664</v>
      </c>
      <c r="D9994" s="50">
        <v>14.744999999999999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79">
        <v>42944.1875</v>
      </c>
      <c r="D9995" s="50">
        <v>14.553000000000001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79">
        <v>42944.208333333336</v>
      </c>
      <c r="D9996" s="50">
        <v>14.337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79">
        <v>42944.229166666664</v>
      </c>
      <c r="D9997" s="50">
        <v>14.17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79">
        <v>42944.25</v>
      </c>
      <c r="D9998" s="50">
        <v>13.978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79">
        <v>42944.270833333336</v>
      </c>
      <c r="D9999" s="50">
        <v>13.834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79">
        <v>42944.291666666664</v>
      </c>
      <c r="D10000" s="50">
        <v>13.714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79">
        <v>42944.3125</v>
      </c>
      <c r="D10001" s="50">
        <v>13.641999999999999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79">
        <v>42944.333333333336</v>
      </c>
      <c r="D10002" s="50">
        <v>13.641999999999999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79">
        <v>42944.354166666664</v>
      </c>
      <c r="D10003" s="50">
        <v>13.69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79">
        <v>42944.375</v>
      </c>
      <c r="D10004" s="50">
        <v>13.882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79">
        <v>42944.395833333336</v>
      </c>
      <c r="D10005" s="50">
        <v>14.17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79">
        <v>42944.416666666664</v>
      </c>
      <c r="D10006" s="50">
        <v>14.553000000000001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79">
        <v>42944.4375</v>
      </c>
      <c r="D10007" s="50">
        <v>14.936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79">
        <v>42944.458333333336</v>
      </c>
      <c r="D10008" s="50">
        <v>15.366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79">
        <v>42944.479166666664</v>
      </c>
      <c r="D10009" s="50">
        <v>15.795999999999999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79">
        <v>42944.5</v>
      </c>
      <c r="D10010" s="50">
        <v>16.201000000000001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79">
        <v>42944.520833333336</v>
      </c>
      <c r="D10011" s="50">
        <v>16.606000000000002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79">
        <v>42944.541666666664</v>
      </c>
      <c r="D10012" s="50">
        <v>17.033999999999999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79">
        <v>42944.5625</v>
      </c>
      <c r="D10013" s="50">
        <v>17.414999999999999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79">
        <v>42944.583333333336</v>
      </c>
      <c r="D10014" s="50">
        <v>17.724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79">
        <v>42944.604166666664</v>
      </c>
      <c r="D10015" s="50">
        <v>17.986000000000001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79">
        <v>42944.625</v>
      </c>
      <c r="D10016" s="50">
        <v>18.224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79">
        <v>42944.645833333336</v>
      </c>
      <c r="D10017" s="50">
        <v>18.39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79">
        <v>42944.666666666664</v>
      </c>
      <c r="D10018" s="50">
        <v>18.509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79">
        <v>42944.6875</v>
      </c>
      <c r="D10019" s="50">
        <v>18.579999999999998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79">
        <v>42944.708333333336</v>
      </c>
      <c r="D10020" s="50">
        <v>18.556999999999999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79">
        <v>42944.729166666664</v>
      </c>
      <c r="D10021" s="50">
        <v>18.533000000000001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79">
        <v>42944.75</v>
      </c>
      <c r="D10022" s="50">
        <v>18.484999999999999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79">
        <v>42944.770833333336</v>
      </c>
      <c r="D10023" s="50">
        <v>18.39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79">
        <v>42944.791666666664</v>
      </c>
      <c r="D10024" s="50">
        <v>18.295000000000002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79">
        <v>42944.8125</v>
      </c>
      <c r="D10025" s="50">
        <v>18.2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79">
        <v>42944.833333333336</v>
      </c>
      <c r="D10026" s="50">
        <v>18.081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79">
        <v>42944.854166666664</v>
      </c>
      <c r="D10027" s="50">
        <v>17.890999999999998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79">
        <v>42944.875</v>
      </c>
      <c r="D10028" s="50">
        <v>17.677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79">
        <v>42944.895833333336</v>
      </c>
      <c r="D10029" s="50">
        <v>17.439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79">
        <v>42944.916666666664</v>
      </c>
      <c r="D10030" s="50">
        <v>17.201000000000001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79">
        <v>42944.9375</v>
      </c>
      <c r="D10031" s="50">
        <v>16.939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79">
        <v>42944.958333333336</v>
      </c>
      <c r="D10032" s="50">
        <v>16.701000000000001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79">
        <v>42944.979166666664</v>
      </c>
      <c r="D10033" s="50">
        <v>16.463000000000001</v>
      </c>
      <c r="E10033" s="48">
        <f>+IF(D10033="","",AVERAGE(D9986:D10033))</f>
        <v>16.233770833333335</v>
      </c>
      <c r="F10033" s="48">
        <f>+IF(D10033="","",MIN(D9986:D10033))</f>
        <v>13.641999999999999</v>
      </c>
      <c r="G10033" s="48">
        <f>+IF(D10033="","",MAX(D9986:D10033))</f>
        <v>18.579999999999998</v>
      </c>
      <c r="H10033" s="48">
        <f>STDEV(D9986:D10033)</f>
        <v>1.7051213251845834</v>
      </c>
      <c r="I10033" s="48">
        <f>+IF(F10033="","",(G10033-F10033))</f>
        <v>4.9379999999999988</v>
      </c>
    </row>
    <row r="10034" spans="1:9" x14ac:dyDescent="0.25">
      <c r="A10034" s="7">
        <v>43310</v>
      </c>
      <c r="B10034" s="2">
        <v>0</v>
      </c>
      <c r="C10034" s="79">
        <v>42945</v>
      </c>
      <c r="D10034" s="50">
        <v>16.225000000000001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79">
        <v>42945.020833333336</v>
      </c>
      <c r="D10035" s="50">
        <v>15.986000000000001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79">
        <v>42945.041666666664</v>
      </c>
      <c r="D10036" s="50">
        <v>15.795999999999999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79">
        <v>42945.0625</v>
      </c>
      <c r="D10037" s="50">
        <v>15.557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79">
        <v>42945.083333333336</v>
      </c>
      <c r="D10038" s="50">
        <v>15.342000000000001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79">
        <v>42945.104166666664</v>
      </c>
      <c r="D10039" s="50">
        <v>15.127000000000001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79">
        <v>42945.125</v>
      </c>
      <c r="D10040" s="50">
        <v>14.888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79">
        <v>42945.145833333336</v>
      </c>
      <c r="D10041" s="50">
        <v>14.648999999999999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79">
        <v>42945.166666666664</v>
      </c>
      <c r="D10042" s="50">
        <v>14.409000000000001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79">
        <v>42945.1875</v>
      </c>
      <c r="D10043" s="50">
        <v>14.17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79">
        <v>42945.208333333336</v>
      </c>
      <c r="D10044" s="50">
        <v>13.954000000000001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79">
        <v>42945.229166666664</v>
      </c>
      <c r="D10045" s="50">
        <v>13.738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79">
        <v>42945.25</v>
      </c>
      <c r="D10046" s="50">
        <v>13.545999999999999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79">
        <v>42945.270833333336</v>
      </c>
      <c r="D10047" s="50">
        <v>13.353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79">
        <v>42945.291666666664</v>
      </c>
      <c r="D10048" s="50">
        <v>13.209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79">
        <v>42945.3125</v>
      </c>
      <c r="D10049" s="50">
        <v>13.112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79">
        <v>42945.333333333336</v>
      </c>
      <c r="D10050" s="50">
        <v>13.112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79">
        <v>42945.354166666664</v>
      </c>
      <c r="D10051" s="50">
        <v>13.161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79">
        <v>42945.375</v>
      </c>
      <c r="D10052" s="50">
        <v>13.305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79">
        <v>42945.395833333336</v>
      </c>
      <c r="D10053" s="50">
        <v>13.618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79">
        <v>42945.416666666664</v>
      </c>
      <c r="D10054" s="50">
        <v>14.002000000000001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79">
        <v>42945.4375</v>
      </c>
      <c r="D10055" s="50">
        <v>14.385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79">
        <v>42945.458333333336</v>
      </c>
      <c r="D10056" s="50">
        <v>14.816000000000001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79">
        <v>42945.479166666664</v>
      </c>
      <c r="D10057" s="50">
        <v>15.247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79">
        <v>42945.5</v>
      </c>
      <c r="D10058" s="50">
        <v>15.7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79">
        <v>42945.520833333336</v>
      </c>
      <c r="D10059" s="50">
        <v>16.152999999999999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79">
        <v>42945.541666666664</v>
      </c>
      <c r="D10060" s="50">
        <v>16.582000000000001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79">
        <v>42945.5625</v>
      </c>
      <c r="D10061" s="50">
        <v>16.986999999999998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79">
        <v>42945.583333333336</v>
      </c>
      <c r="D10062" s="50">
        <v>17.32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79">
        <v>42945.604166666664</v>
      </c>
      <c r="D10063" s="50">
        <v>17.629000000000001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79">
        <v>42945.625</v>
      </c>
      <c r="D10064" s="50">
        <v>17.890999999999998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79">
        <v>42945.645833333336</v>
      </c>
      <c r="D10065" s="50">
        <v>18.081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79">
        <v>42945.666666666664</v>
      </c>
      <c r="D10066" s="50">
        <v>18.224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79">
        <v>42945.6875</v>
      </c>
      <c r="D10067" s="50">
        <v>18.295000000000002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79">
        <v>42945.708333333336</v>
      </c>
      <c r="D10068" s="50">
        <v>18.318999999999999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79">
        <v>42945.729166666664</v>
      </c>
      <c r="D10069" s="50">
        <v>18.295000000000002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79">
        <v>42945.75</v>
      </c>
      <c r="D10070" s="50">
        <v>18.247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79">
        <v>42945.770833333336</v>
      </c>
      <c r="D10071" s="50">
        <v>18.175999999999998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79">
        <v>42945.791666666664</v>
      </c>
      <c r="D10072" s="50">
        <v>18.081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79">
        <v>42945.8125</v>
      </c>
      <c r="D10073" s="50">
        <v>17.986000000000001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79">
        <v>42945.833333333336</v>
      </c>
      <c r="D10074" s="50">
        <v>17.867000000000001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79">
        <v>42945.854166666664</v>
      </c>
      <c r="D10075" s="50">
        <v>17.724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79">
        <v>42945.875</v>
      </c>
      <c r="D10076" s="50">
        <v>17.558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79">
        <v>42945.895833333336</v>
      </c>
      <c r="D10077" s="50">
        <v>17.344000000000001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79">
        <v>42945.916666666664</v>
      </c>
      <c r="D10078" s="50">
        <v>17.106000000000002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79">
        <v>42945.9375</v>
      </c>
      <c r="D10079" s="50">
        <v>16.867999999999999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79">
        <v>42945.958333333336</v>
      </c>
      <c r="D10080" s="50">
        <v>16.654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79">
        <v>42945.979166666664</v>
      </c>
      <c r="D10081" s="50">
        <v>16.414999999999999</v>
      </c>
      <c r="E10081" s="48">
        <f>+IF(D10081="","",AVERAGE(D10034:D10081))</f>
        <v>15.921020833333335</v>
      </c>
      <c r="F10081" s="48">
        <f>+IF(D10081="","",MIN(D10034:D10081))</f>
        <v>13.112</v>
      </c>
      <c r="G10081" s="48">
        <f>+IF(D10081="","",MAX(D10034:D10081))</f>
        <v>18.318999999999999</v>
      </c>
      <c r="H10081" s="48">
        <f>STDEV(D10034:D10081)</f>
        <v>1.8007574823376495</v>
      </c>
      <c r="I10081" s="48">
        <f>+IF(F10081="","",(G10081-F10081))</f>
        <v>5.206999999999999</v>
      </c>
    </row>
    <row r="10082" spans="1:9" x14ac:dyDescent="0.25">
      <c r="A10082" s="7">
        <v>43311</v>
      </c>
      <c r="B10082" s="2">
        <v>0</v>
      </c>
      <c r="C10082" s="79">
        <v>42946</v>
      </c>
      <c r="D10082" s="50">
        <v>16.201000000000001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79">
        <v>42946.020833333336</v>
      </c>
      <c r="D10083" s="50">
        <v>15.986000000000001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79">
        <v>42946.041666666664</v>
      </c>
      <c r="D10084" s="50">
        <v>15.772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79">
        <v>42946.0625</v>
      </c>
      <c r="D10085" s="50">
        <v>15.581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79">
        <v>42946.083333333336</v>
      </c>
      <c r="D10086" s="50">
        <v>15.366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79">
        <v>42946.104166666664</v>
      </c>
      <c r="D10087" s="50">
        <v>15.175000000000001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79">
        <v>42946.125</v>
      </c>
      <c r="D10088" s="50">
        <v>14.96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79">
        <v>42946.145833333336</v>
      </c>
      <c r="D10089" s="50">
        <v>14.744999999999999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79">
        <v>42946.166666666664</v>
      </c>
      <c r="D10090" s="50">
        <v>14.529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79">
        <v>42946.1875</v>
      </c>
      <c r="D10091" s="50">
        <v>14.29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79">
        <v>42946.208333333336</v>
      </c>
      <c r="D10092" s="50">
        <v>14.074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79">
        <v>42946.229166666664</v>
      </c>
      <c r="D10093" s="50">
        <v>13.858000000000001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79">
        <v>42946.25</v>
      </c>
      <c r="D10094" s="50">
        <v>13.666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79">
        <v>42946.270833333336</v>
      </c>
      <c r="D10095" s="50">
        <v>13.497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79">
        <v>42946.291666666664</v>
      </c>
      <c r="D10096" s="50">
        <v>13.353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79">
        <v>42946.3125</v>
      </c>
      <c r="D10097" s="50">
        <v>13.257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79">
        <v>42946.333333333336</v>
      </c>
      <c r="D10098" s="50">
        <v>13.257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79">
        <v>42946.354166666664</v>
      </c>
      <c r="D10099" s="50">
        <v>13.305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79">
        <v>42946.375</v>
      </c>
      <c r="D10100" s="50">
        <v>13.473000000000001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79">
        <v>42946.395833333336</v>
      </c>
      <c r="D10101" s="50">
        <v>13.786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79">
        <v>42946.416666666664</v>
      </c>
      <c r="D10102" s="50">
        <v>14.146000000000001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79">
        <v>42946.4375</v>
      </c>
      <c r="D10103" s="50">
        <v>14.553000000000001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79">
        <v>42946.458333333336</v>
      </c>
      <c r="D10104" s="50">
        <v>14.96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79">
        <v>42946.479166666664</v>
      </c>
      <c r="D10105" s="50">
        <v>15.39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79">
        <v>42946.5</v>
      </c>
      <c r="D10106" s="50">
        <v>15.843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79">
        <v>42946.520833333336</v>
      </c>
      <c r="D10107" s="50">
        <v>16.295999999999999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79">
        <v>42946.541666666664</v>
      </c>
      <c r="D10108" s="50">
        <v>16.725000000000001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79">
        <v>42946.5625</v>
      </c>
      <c r="D10109" s="50">
        <v>17.13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79">
        <v>42946.583333333336</v>
      </c>
      <c r="D10110" s="50">
        <v>17.463000000000001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79">
        <v>42946.604166666664</v>
      </c>
      <c r="D10111" s="50">
        <v>17.748000000000001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79">
        <v>42946.625</v>
      </c>
      <c r="D10112" s="50">
        <v>18.010000000000002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79">
        <v>42946.645833333336</v>
      </c>
      <c r="D10113" s="50">
        <v>18.2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79">
        <v>42946.666666666664</v>
      </c>
      <c r="D10114" s="50">
        <v>18.318999999999999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79">
        <v>42946.6875</v>
      </c>
      <c r="D10115" s="50">
        <v>18.39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79">
        <v>42946.708333333336</v>
      </c>
      <c r="D10116" s="50">
        <v>18.39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79">
        <v>42946.729166666664</v>
      </c>
      <c r="D10117" s="50">
        <v>18.366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79">
        <v>42946.75</v>
      </c>
      <c r="D10118" s="50">
        <v>18.295000000000002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79">
        <v>42946.770833333336</v>
      </c>
      <c r="D10119" s="50">
        <v>18.2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79">
        <v>42946.791666666664</v>
      </c>
      <c r="D10120" s="50">
        <v>18.081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79">
        <v>42946.8125</v>
      </c>
      <c r="D10121" s="50">
        <v>17.986000000000001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79">
        <v>42946.833333333336</v>
      </c>
      <c r="D10122" s="50">
        <v>17.890999999999998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79">
        <v>42946.854166666664</v>
      </c>
      <c r="D10123" s="50">
        <v>17.748000000000001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79">
        <v>42946.875</v>
      </c>
      <c r="D10124" s="50">
        <v>17.558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79">
        <v>42946.895833333336</v>
      </c>
      <c r="D10125" s="50">
        <v>17.367999999999999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79">
        <v>42946.916666666664</v>
      </c>
      <c r="D10126" s="50">
        <v>17.152999999999999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79">
        <v>42946.9375</v>
      </c>
      <c r="D10127" s="50">
        <v>16.939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79">
        <v>42946.958333333336</v>
      </c>
      <c r="D10128" s="50">
        <v>16.701000000000001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79">
        <v>42946.979166666664</v>
      </c>
      <c r="D10129" s="50">
        <v>16.486999999999998</v>
      </c>
      <c r="E10129" s="48">
        <f>+IF(D10129="","",AVERAGE(D10082:D10129))</f>
        <v>16.00972916666667</v>
      </c>
      <c r="F10129" s="48">
        <f>+IF(D10129="","",MIN(D10082:D10129))</f>
        <v>13.257</v>
      </c>
      <c r="G10129" s="48">
        <f>+IF(D10129="","",MAX(D10082:D10129))</f>
        <v>18.39</v>
      </c>
      <c r="H10129" s="48">
        <f>STDEV(D10082:D10129)</f>
        <v>1.7705232276241556</v>
      </c>
      <c r="I10129" s="48">
        <f>+IF(F10129="","",(G10129-F10129))</f>
        <v>5.1330000000000009</v>
      </c>
    </row>
    <row r="10130" spans="1:9" x14ac:dyDescent="0.25">
      <c r="A10130" s="7">
        <v>43312</v>
      </c>
      <c r="B10130" s="2">
        <v>0</v>
      </c>
      <c r="C10130" s="79">
        <v>42947</v>
      </c>
      <c r="D10130" s="50">
        <v>16.248999999999999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79">
        <v>42947.020833333336</v>
      </c>
      <c r="D10131" s="50">
        <v>16.033999999999999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79">
        <v>42947.041666666664</v>
      </c>
      <c r="D10132" s="50">
        <v>15.843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79">
        <v>42947.0625</v>
      </c>
      <c r="D10133" s="50">
        <v>15.629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79">
        <v>42947.083333333336</v>
      </c>
      <c r="D10134" s="50">
        <v>15.438000000000001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79">
        <v>42947.104166666664</v>
      </c>
      <c r="D10135" s="50">
        <v>15.223000000000001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79">
        <v>42947.125</v>
      </c>
      <c r="D10136" s="50">
        <v>15.007999999999999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79">
        <v>42947.145833333336</v>
      </c>
      <c r="D10137" s="50">
        <v>14.792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79">
        <v>42947.166666666664</v>
      </c>
      <c r="D10138" s="50">
        <v>14.577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79">
        <v>42947.1875</v>
      </c>
      <c r="D10139" s="50">
        <v>14.337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79">
        <v>42947.208333333336</v>
      </c>
      <c r="D10140" s="50">
        <v>14.122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79">
        <v>42947.229166666664</v>
      </c>
      <c r="D10141" s="50">
        <v>13.906000000000001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79">
        <v>42947.25</v>
      </c>
      <c r="D10142" s="50">
        <v>13.714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79">
        <v>42947.270833333336</v>
      </c>
      <c r="D10143" s="50">
        <v>13.545999999999999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79">
        <v>42947.291666666664</v>
      </c>
      <c r="D10144" s="50">
        <v>13.401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79">
        <v>42947.3125</v>
      </c>
      <c r="D10145" s="50">
        <v>13.305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79">
        <v>42947.333333333336</v>
      </c>
      <c r="D10146" s="50">
        <v>13.281000000000001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79">
        <v>42947.354166666664</v>
      </c>
      <c r="D10147" s="50">
        <v>13.329000000000001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79">
        <v>42947.375</v>
      </c>
      <c r="D10148" s="50">
        <v>13.497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79">
        <v>42947.395833333336</v>
      </c>
      <c r="D10149" s="50">
        <v>13.786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79">
        <v>42947.416666666664</v>
      </c>
      <c r="D10150" s="50">
        <v>14.17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79">
        <v>42947.4375</v>
      </c>
      <c r="D10151" s="50">
        <v>14.577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79">
        <v>42947.458333333336</v>
      </c>
      <c r="D10152" s="50">
        <v>14.984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79">
        <v>42947.479166666664</v>
      </c>
      <c r="D10153" s="50">
        <v>15.438000000000001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79">
        <v>42947.5</v>
      </c>
      <c r="D10154" s="50">
        <v>15.891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79">
        <v>42947.520833333336</v>
      </c>
      <c r="D10155" s="50">
        <v>16.32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79">
        <v>42947.541666666664</v>
      </c>
      <c r="D10156" s="50">
        <v>16.748999999999999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79">
        <v>42947.5625</v>
      </c>
      <c r="D10157" s="50">
        <v>17.13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79">
        <v>42947.583333333336</v>
      </c>
      <c r="D10158" s="50">
        <v>17.486000000000001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79">
        <v>42947.604166666664</v>
      </c>
      <c r="D10159" s="50">
        <v>17.795999999999999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79">
        <v>42947.625</v>
      </c>
      <c r="D10160" s="50">
        <v>18.033000000000001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79">
        <v>42947.645833333336</v>
      </c>
      <c r="D10161" s="50">
        <v>18.224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79">
        <v>42947.666666666664</v>
      </c>
      <c r="D10162" s="50">
        <v>18.343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79">
        <v>42947.6875</v>
      </c>
      <c r="D10163" s="50">
        <v>18.414000000000001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79">
        <v>42947.708333333336</v>
      </c>
      <c r="D10164" s="50">
        <v>18.414000000000001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79">
        <v>42947.729166666664</v>
      </c>
      <c r="D10165" s="50">
        <v>18.366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79">
        <v>42947.75</v>
      </c>
      <c r="D10166" s="50">
        <v>18.318999999999999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79">
        <v>42947.770833333336</v>
      </c>
      <c r="D10167" s="50">
        <v>18.224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79">
        <v>42947.791666666664</v>
      </c>
      <c r="D10168" s="50">
        <v>18.129000000000001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79">
        <v>42947.8125</v>
      </c>
      <c r="D10169" s="50">
        <v>18.033000000000001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79">
        <v>42947.833333333336</v>
      </c>
      <c r="D10170" s="50">
        <v>17.914999999999999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79">
        <v>42947.854166666664</v>
      </c>
      <c r="D10171" s="50">
        <v>17.795999999999999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79">
        <v>42947.875</v>
      </c>
      <c r="D10172" s="50">
        <v>17.605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79">
        <v>42947.895833333336</v>
      </c>
      <c r="D10173" s="50">
        <v>17.414999999999999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79">
        <v>42947.916666666664</v>
      </c>
      <c r="D10174" s="50">
        <v>17.201000000000001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79">
        <v>42947.9375</v>
      </c>
      <c r="D10175" s="50">
        <v>16.986999999999998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79">
        <v>42947.958333333336</v>
      </c>
      <c r="D10176" s="50">
        <v>16.748999999999999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79">
        <v>42947.979166666664</v>
      </c>
      <c r="D10177" s="50">
        <v>16.533999999999999</v>
      </c>
      <c r="E10177" s="48">
        <f>+IF(D10177="","",AVERAGE(D10130:D10177))</f>
        <v>16.047062500000003</v>
      </c>
      <c r="F10177" s="48">
        <f>+IF(D10177="","",MIN(D10130:D10177))</f>
        <v>13.281000000000001</v>
      </c>
      <c r="G10177" s="48">
        <f>+IF(D10177="","",MAX(D10130:D10177))</f>
        <v>18.414000000000001</v>
      </c>
      <c r="H10177" s="48">
        <f>STDEV(D10130:D10177)</f>
        <v>1.7672978942652506</v>
      </c>
      <c r="I10177" s="48">
        <f>+IF(F10177="","",(G10177-F10177))</f>
        <v>5.1330000000000009</v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16.166416666666667</v>
      </c>
      <c r="D15" s="76">
        <f>+INPUT!M196</f>
        <v>13.353</v>
      </c>
      <c r="E15" s="76">
        <f>+INPUT!N196</f>
        <v>18.841999999999999</v>
      </c>
      <c r="F15" s="76">
        <f>+INPUT!O196</f>
        <v>1.9008794138764658</v>
      </c>
      <c r="G15" s="76">
        <f>+INPUT!P196</f>
        <v>5.488999999999999</v>
      </c>
      <c r="H15" s="76">
        <f>+INPUT!Q196</f>
        <v>16.166416666666667</v>
      </c>
      <c r="I15" s="76">
        <f>+INPUT!R196</f>
        <v>13.353</v>
      </c>
      <c r="J15" s="76">
        <f>+INPUT!S196</f>
        <v>18.841999999999999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16.65316666666666</v>
      </c>
      <c r="D16" s="76">
        <f>+INPUT!M197</f>
        <v>14.266</v>
      </c>
      <c r="E16" s="76">
        <f>+INPUT!N197</f>
        <v>18.866</v>
      </c>
      <c r="F16" s="76">
        <f>+INPUT!O197</f>
        <v>1.6859067430019046</v>
      </c>
      <c r="G16" s="76">
        <f>+INPUT!P197</f>
        <v>4.5999999999999996</v>
      </c>
      <c r="H16" s="76">
        <f>+INPUT!Q197</f>
        <v>16.409791666666663</v>
      </c>
      <c r="I16" s="76">
        <f>+INPUT!R197</f>
        <v>13.8095</v>
      </c>
      <c r="J16" s="76">
        <f>+INPUT!S197</f>
        <v>18.853999999999999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16.042854166666672</v>
      </c>
      <c r="D17" s="76">
        <f>+INPUT!M198</f>
        <v>13.81</v>
      </c>
      <c r="E17" s="76">
        <f>+INPUT!N198</f>
        <v>18.081</v>
      </c>
      <c r="F17" s="76">
        <f>+INPUT!O198</f>
        <v>1.408540167624643</v>
      </c>
      <c r="G17" s="76">
        <f>+INPUT!P198</f>
        <v>4.270999999999999</v>
      </c>
      <c r="H17" s="76">
        <f>+INPUT!Q198</f>
        <v>16.287479166666667</v>
      </c>
      <c r="I17" s="76">
        <f>+INPUT!R198</f>
        <v>13.809666666666667</v>
      </c>
      <c r="J17" s="76">
        <f>+INPUT!S198</f>
        <v>18.596333333333334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14.519125000000003</v>
      </c>
      <c r="D18" s="76">
        <f>+INPUT!M199</f>
        <v>11.832000000000001</v>
      </c>
      <c r="E18" s="76">
        <f>+INPUT!N199</f>
        <v>16.795999999999999</v>
      </c>
      <c r="F18" s="76">
        <f>+INPUT!O199</f>
        <v>1.6804442500896717</v>
      </c>
      <c r="G18" s="76">
        <f>+INPUT!P199</f>
        <v>4.9639999999999986</v>
      </c>
      <c r="H18" s="76">
        <f>+INPUT!Q199</f>
        <v>15.845390625</v>
      </c>
      <c r="I18" s="76">
        <f>+INPUT!R199</f>
        <v>13.315250000000001</v>
      </c>
      <c r="J18" s="76">
        <f>+INPUT!S199</f>
        <v>18.146250000000002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14.315333333333335</v>
      </c>
      <c r="D19" s="76">
        <f>+INPUT!M200</f>
        <v>11.589</v>
      </c>
      <c r="E19" s="76">
        <f>+INPUT!N200</f>
        <v>16.748999999999999</v>
      </c>
      <c r="F19" s="76">
        <f>+INPUT!O200</f>
        <v>1.8268920397283033</v>
      </c>
      <c r="G19" s="76">
        <f>+INPUT!P200</f>
        <v>5.1599999999999984</v>
      </c>
      <c r="H19" s="76">
        <f>+INPUT!Q200</f>
        <v>15.539379166666668</v>
      </c>
      <c r="I19" s="76">
        <f>+INPUT!R200</f>
        <v>12.970000000000002</v>
      </c>
      <c r="J19" s="76">
        <f>+INPUT!S200</f>
        <v>17.866800000000001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14.931395833333339</v>
      </c>
      <c r="D20" s="76">
        <f>+INPUT!M201</f>
        <v>12.170999999999999</v>
      </c>
      <c r="E20" s="76">
        <f>+INPUT!N201</f>
        <v>17.344000000000001</v>
      </c>
      <c r="F20" s="76">
        <f>+INPUT!O201</f>
        <v>1.8667560409913975</v>
      </c>
      <c r="G20" s="76">
        <f>+INPUT!P201</f>
        <v>5.1730000000000018</v>
      </c>
      <c r="H20" s="76">
        <f>+INPUT!Q201</f>
        <v>15.438048611111114</v>
      </c>
      <c r="I20" s="76">
        <f>+INPUT!R201</f>
        <v>12.836833333333336</v>
      </c>
      <c r="J20" s="76">
        <f>+INPUT!S201</f>
        <v>17.779666666666667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15.466520833333341</v>
      </c>
      <c r="D21" s="76">
        <f>+INPUT!M202</f>
        <v>13.81</v>
      </c>
      <c r="E21" s="76">
        <f>+INPUT!N202</f>
        <v>17.177</v>
      </c>
      <c r="F21" s="76">
        <f>+INPUT!O202</f>
        <v>1.2088982145630616</v>
      </c>
      <c r="G21" s="76">
        <f>+INPUT!P202</f>
        <v>3.3669999999999991</v>
      </c>
      <c r="H21" s="76">
        <f>+INPUT!Q202</f>
        <v>15.442116071428574</v>
      </c>
      <c r="I21" s="76">
        <f>+INPUT!R202</f>
        <v>12.975857142857146</v>
      </c>
      <c r="J21" s="76">
        <f>+INPUT!S202</f>
        <v>17.693571428571428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14.804250000000001</v>
      </c>
      <c r="D22" s="76">
        <f>+INPUT!M203</f>
        <v>12.413</v>
      </c>
      <c r="E22" s="76">
        <f>+INPUT!N203</f>
        <v>16.867999999999999</v>
      </c>
      <c r="F22" s="76">
        <f>+INPUT!O203</f>
        <v>1.4740318640281196</v>
      </c>
      <c r="G22" s="76">
        <f>+INPUT!P203</f>
        <v>4.4549999999999983</v>
      </c>
      <c r="H22" s="76">
        <f>+INPUT!Q203</f>
        <v>15.247520833333336</v>
      </c>
      <c r="I22" s="76">
        <f>+INPUT!R203</f>
        <v>12.841571428571427</v>
      </c>
      <c r="J22" s="76">
        <f>+INPUT!S203</f>
        <v>17.411571428571428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15.192000000000005</v>
      </c>
      <c r="D23" s="76">
        <f>+INPUT!M204</f>
        <v>12.413</v>
      </c>
      <c r="E23" s="76">
        <f>+INPUT!N204</f>
        <v>17.795999999999999</v>
      </c>
      <c r="F23" s="76">
        <f>+INPUT!O204</f>
        <v>1.9045155300640522</v>
      </c>
      <c r="G23" s="76">
        <f>+INPUT!P204</f>
        <v>5.3829999999999991</v>
      </c>
      <c r="H23" s="76">
        <f>+INPUT!Q204</f>
        <v>15.038782738095241</v>
      </c>
      <c r="I23" s="76">
        <f>+INPUT!R204</f>
        <v>12.576857142857142</v>
      </c>
      <c r="J23" s="76">
        <f>+INPUT!S204</f>
        <v>17.258714285714284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16.464333333333339</v>
      </c>
      <c r="D24" s="76">
        <f>+INPUT!M205</f>
        <v>13.81</v>
      </c>
      <c r="E24" s="76">
        <f>+INPUT!N205</f>
        <v>19.032</v>
      </c>
      <c r="F24" s="76">
        <f>+INPUT!O205</f>
        <v>1.874688142386741</v>
      </c>
      <c r="G24" s="76">
        <f>+INPUT!P205</f>
        <v>5.2219999999999995</v>
      </c>
      <c r="H24" s="76">
        <f>+INPUT!Q205</f>
        <v>15.098994047619053</v>
      </c>
      <c r="I24" s="76">
        <f>+INPUT!R205</f>
        <v>12.576857142857142</v>
      </c>
      <c r="J24" s="76">
        <f>+INPUT!S205</f>
        <v>17.394571428571428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16.04097916666667</v>
      </c>
      <c r="D25" s="76">
        <f>+INPUT!M206</f>
        <v>13.738</v>
      </c>
      <c r="E25" s="76">
        <f>+INPUT!N206</f>
        <v>17.795999999999999</v>
      </c>
      <c r="F25" s="76">
        <f>+INPUT!O206</f>
        <v>1.3018783727480372</v>
      </c>
      <c r="G25" s="76">
        <f>+INPUT!P206</f>
        <v>4.0579999999999998</v>
      </c>
      <c r="H25" s="76">
        <f>+INPUT!Q206</f>
        <v>15.316401785714291</v>
      </c>
      <c r="I25" s="76">
        <f>+INPUT!R206</f>
        <v>12.849142857142857</v>
      </c>
      <c r="J25" s="76">
        <f>+INPUT!S206</f>
        <v>17.53742857142857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15.249500000000003</v>
      </c>
      <c r="D26" s="76">
        <f>+INPUT!M207</f>
        <v>12.509</v>
      </c>
      <c r="E26" s="76">
        <f>+INPUT!N207</f>
        <v>17.605</v>
      </c>
      <c r="F26" s="76">
        <f>+INPUT!O207</f>
        <v>1.7584679018117311</v>
      </c>
      <c r="G26" s="76">
        <f>+INPUT!P207</f>
        <v>5.0960000000000001</v>
      </c>
      <c r="H26" s="76">
        <f>+INPUT!Q207</f>
        <v>15.449854166666672</v>
      </c>
      <c r="I26" s="76">
        <f>+INPUT!R207</f>
        <v>12.980571428571428</v>
      </c>
      <c r="J26" s="76">
        <f>+INPUT!S207</f>
        <v>17.659714285714287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15.229166666666671</v>
      </c>
      <c r="D27" s="76">
        <f>+INPUT!M208</f>
        <v>12.316000000000001</v>
      </c>
      <c r="E27" s="76">
        <f>+INPUT!N208</f>
        <v>17.748000000000001</v>
      </c>
      <c r="F27" s="76">
        <f>+INPUT!O208</f>
        <v>1.93745332224712</v>
      </c>
      <c r="G27" s="76">
        <f>+INPUT!P208</f>
        <v>5.4320000000000004</v>
      </c>
      <c r="H27" s="76">
        <f>+INPUT!Q208</f>
        <v>15.492392857142862</v>
      </c>
      <c r="I27" s="76">
        <f>+INPUT!R208</f>
        <v>13.001285714285714</v>
      </c>
      <c r="J27" s="76">
        <f>+INPUT!S208</f>
        <v>17.717428571428574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15.902833333333334</v>
      </c>
      <c r="D28" s="76">
        <f>+INPUT!M209</f>
        <v>13.545999999999999</v>
      </c>
      <c r="E28" s="76">
        <f>+INPUT!N209</f>
        <v>18.295000000000002</v>
      </c>
      <c r="F28" s="76">
        <f>+INPUT!O209</f>
        <v>1.6575113661987477</v>
      </c>
      <c r="G28" s="76">
        <f>+INPUT!P209</f>
        <v>4.7490000000000023</v>
      </c>
      <c r="H28" s="76">
        <f>+INPUT!Q209</f>
        <v>15.554723214285717</v>
      </c>
      <c r="I28" s="76">
        <f>+INPUT!R209</f>
        <v>12.963571428571429</v>
      </c>
      <c r="J28" s="76">
        <f>+INPUT!S209</f>
        <v>17.877142857142857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16.233770833333335</v>
      </c>
      <c r="D29" s="76">
        <f>+INPUT!M210</f>
        <v>13.641999999999999</v>
      </c>
      <c r="E29" s="76">
        <f>+INPUT!N210</f>
        <v>18.579999999999998</v>
      </c>
      <c r="F29" s="76">
        <f>+INPUT!O210</f>
        <v>1.7051213251845834</v>
      </c>
      <c r="G29" s="76">
        <f>+INPUT!P210</f>
        <v>4.9379999999999988</v>
      </c>
      <c r="H29" s="76">
        <f>+INPUT!Q210</f>
        <v>15.758940476190478</v>
      </c>
      <c r="I29" s="76">
        <f>+INPUT!R210</f>
        <v>13.139142857142856</v>
      </c>
      <c r="J29" s="76">
        <f>+INPUT!S210</f>
        <v>18.121714285714287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15.921020833333335</v>
      </c>
      <c r="D30" s="76">
        <f>+INPUT!M211</f>
        <v>13.112</v>
      </c>
      <c r="E30" s="76">
        <f>+INPUT!N211</f>
        <v>18.318999999999999</v>
      </c>
      <c r="F30" s="76">
        <f>+INPUT!O211</f>
        <v>1.8007574823376495</v>
      </c>
      <c r="G30" s="76">
        <f>+INPUT!P211</f>
        <v>5.206999999999999</v>
      </c>
      <c r="H30" s="76">
        <f>+INPUT!Q211</f>
        <v>15.863086309523812</v>
      </c>
      <c r="I30" s="76">
        <f>+INPUT!R211</f>
        <v>13.239000000000001</v>
      </c>
      <c r="J30" s="76">
        <f>+INPUT!S211</f>
        <v>18.196428571428573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16.00972916666667</v>
      </c>
      <c r="D31" s="76">
        <f>+INPUT!M212</f>
        <v>13.257</v>
      </c>
      <c r="E31" s="76">
        <f>+INPUT!N212</f>
        <v>18.39</v>
      </c>
      <c r="F31" s="76">
        <f>+INPUT!O212</f>
        <v>1.7705232276241556</v>
      </c>
      <c r="G31" s="76">
        <f>+INPUT!P212</f>
        <v>5.1330000000000009</v>
      </c>
      <c r="H31" s="76">
        <f>+INPUT!Q212</f>
        <v>15.79814285714286</v>
      </c>
      <c r="I31" s="76">
        <f>+INPUT!R212</f>
        <v>13.16</v>
      </c>
      <c r="J31" s="76">
        <f>+INPUT!S212</f>
        <v>18.104714285714287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16.047062500000003</v>
      </c>
      <c r="D32" s="76">
        <f>+INPUT!M213</f>
        <v>13.281000000000001</v>
      </c>
      <c r="E32" s="76">
        <f>+INPUT!N213</f>
        <v>18.414000000000001</v>
      </c>
      <c r="F32" s="76">
        <f>+INPUT!O213</f>
        <v>1.7672978942652506</v>
      </c>
      <c r="G32" s="76">
        <f>+INPUT!P213</f>
        <v>5.1330000000000009</v>
      </c>
      <c r="H32" s="76">
        <f>+INPUT!Q213</f>
        <v>15.799011904761906</v>
      </c>
      <c r="I32" s="76">
        <f>+INPUT!R213</f>
        <v>13.094714285714288</v>
      </c>
      <c r="J32" s="76">
        <f>+INPUT!S213</f>
        <v>18.193000000000001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15.621636574074074</v>
      </c>
      <c r="D34" s="76">
        <f>AVERAGE(D2:D32)</f>
        <v>13.048222222222222</v>
      </c>
      <c r="E34" s="76">
        <f>AVERAGE(E2:E32)</f>
        <v>17.927666666666664</v>
      </c>
      <c r="F34" s="76"/>
      <c r="G34" s="76">
        <f>AVERAGE(G2:G32)</f>
        <v>4.8794444444444443</v>
      </c>
      <c r="H34" s="76">
        <f>AVERAGE(H2:H32)</f>
        <v>15.641470731371259</v>
      </c>
      <c r="I34" s="76">
        <f>AVERAGE(I2:I32)</f>
        <v>13.082934523809524</v>
      </c>
      <c r="J34" s="76">
        <f>AVERAGE(J2:J32)</f>
        <v>17.958391666666664</v>
      </c>
    </row>
    <row r="35" spans="1:10" x14ac:dyDescent="0.25">
      <c r="A35" s="73"/>
      <c r="B35" s="72" t="s">
        <v>24</v>
      </c>
      <c r="C35" s="76">
        <f>MIN(C2:C32)</f>
        <v>14.315333333333335</v>
      </c>
      <c r="D35" s="76">
        <f>MIN(D2:D32)</f>
        <v>11.589</v>
      </c>
      <c r="E35" s="76">
        <f>MIN(E2:E32)</f>
        <v>16.748999999999999</v>
      </c>
      <c r="F35" s="76"/>
      <c r="G35" s="76">
        <f>MIN(G2:G32)</f>
        <v>3.3669999999999991</v>
      </c>
      <c r="H35" s="76">
        <f>MIN(H2:H32)</f>
        <v>15.038782738095241</v>
      </c>
      <c r="I35" s="76">
        <f>MIN(I2:I32)</f>
        <v>12.576857142857142</v>
      </c>
      <c r="J35" s="76">
        <f>MIN(J2:J32)</f>
        <v>17.258714285714284</v>
      </c>
    </row>
    <row r="36" spans="1:10" x14ac:dyDescent="0.25">
      <c r="A36" s="73"/>
      <c r="B36" s="72" t="s">
        <v>25</v>
      </c>
      <c r="C36" s="76">
        <f>MAX(C2:C32)</f>
        <v>16.65316666666666</v>
      </c>
      <c r="D36" s="76">
        <f>MAX(D2:D32)</f>
        <v>14.266</v>
      </c>
      <c r="E36" s="76">
        <f>MAX(E2:E32)</f>
        <v>19.032</v>
      </c>
      <c r="F36" s="76"/>
      <c r="G36" s="76">
        <f>MAX(G2:G32)</f>
        <v>5.488999999999999</v>
      </c>
      <c r="H36" s="76">
        <f>MAX(H2:H32)</f>
        <v>16.409791666666663</v>
      </c>
      <c r="I36" s="76">
        <f>MAX(I2:I32)</f>
        <v>13.809666666666667</v>
      </c>
      <c r="J36" s="76">
        <f>MAX(J2:J32)</f>
        <v>18.853999999999999</v>
      </c>
    </row>
    <row r="37" spans="1:10" x14ac:dyDescent="0.25">
      <c r="A37" s="73"/>
      <c r="B37" s="72" t="s">
        <v>26</v>
      </c>
      <c r="C37" s="76">
        <f>STDEV(C2:C32)</f>
        <v>0.68026567984933062</v>
      </c>
      <c r="D37" s="76">
        <f>STDEV(D2:D32)</f>
        <v>0.78615771172991622</v>
      </c>
      <c r="E37" s="76">
        <f>STDEV(E2:E32)</f>
        <v>0.72726223120768252</v>
      </c>
      <c r="F37" s="76"/>
      <c r="G37" s="76">
        <f>STDEV(G2:G32)</f>
        <v>0.54846011407578654</v>
      </c>
      <c r="H37" s="76">
        <f>STDEV(H2:H32)</f>
        <v>0.38451385565795532</v>
      </c>
      <c r="I37" s="76">
        <f>STDEV(I2:I32)</f>
        <v>0.33936425569494505</v>
      </c>
      <c r="J37" s="76">
        <f>STDEV(J2:J32)</f>
        <v>0.46859763865276488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18</v>
      </c>
      <c r="D39" s="73">
        <f t="shared" ref="D39:J39" si="0">COUNT(D2:D32)</f>
        <v>18</v>
      </c>
      <c r="E39" s="73">
        <f t="shared" si="0"/>
        <v>18</v>
      </c>
      <c r="F39" s="73"/>
      <c r="G39" s="73">
        <f t="shared" si="0"/>
        <v>18</v>
      </c>
      <c r="H39" s="73">
        <f t="shared" si="0"/>
        <v>18</v>
      </c>
      <c r="I39" s="73">
        <f t="shared" si="0"/>
        <v>18</v>
      </c>
      <c r="J39" s="73">
        <f t="shared" si="0"/>
        <v>18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>
        <f>+JUL!C34</f>
        <v>15.621636574074074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14.315333333333335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16.65316666666666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0.68026567984933062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>
        <f>+JUL!D34</f>
        <v>13.048222222222222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11.589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14.266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0.78615771172991622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>
        <f>+JUL!E34</f>
        <v>17.927666666666664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16.748999999999999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19.032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0.72726223120768252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>
        <f>+JUL!G34</f>
        <v>4.8794444444444443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3.3669999999999991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5.488999999999999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0.54846011407578654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>
        <f>+JUL!H34</f>
        <v>15.641470731371259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15.038782738095241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16.409791666666663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0.38451385565795532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>
        <f>+JUL!I34</f>
        <v>13.082934523809524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12.576857142857142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13.809666666666667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0.33936425569494505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>
        <f>+JUL!J34</f>
        <v>17.958391666666664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17.258714285714284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18.853999999999999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0.46859763865276488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18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2021-02-10T22:32:00Z</dcterms:modified>
</cp:coreProperties>
</file>